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8555" windowHeight="10995"/>
  </bookViews>
  <sheets>
    <sheet name="Rentabilidad y valor cuota" sheetId="1" r:id="rId1"/>
  </sheets>
  <externalReferences>
    <externalReference r:id="rId2"/>
    <externalReference r:id="rId3"/>
  </externalReferences>
  <definedNames>
    <definedName name="AFP">'[1]Cartera Valorizada'!$H$2:$H$65536</definedName>
    <definedName name="AÑO">'[2]POB PEA y PIB'!$A$2:$A$50</definedName>
    <definedName name="_xlnm.Print_Area" localSheetId="0">'Rentabilidad y valor cuota'!$A$1:$CQ$29</definedName>
    <definedName name="Confia_nominal">#REF!</definedName>
    <definedName name="confia_real">#REF!</definedName>
    <definedName name="Confia_vc">#REF!</definedName>
    <definedName name="Crecer_nominal">#REF!</definedName>
    <definedName name="Crecer_real">#REF!</definedName>
    <definedName name="Crecer_vc">#REF!</definedName>
    <definedName name="CUADRO" localSheetId="0" hidden="1">{"'resumen_SAP'!$A$3:$H$59"}</definedName>
    <definedName name="CUADRO" hidden="1">{"'resumen_SAP'!$A$3:$H$59"}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I_mensual">'[2]Tasas i e IPC'!$G$2:$G$120</definedName>
    <definedName name="I_punto_a_punto">'[2]Tasas i e IPC'!$H$2:$H$120</definedName>
    <definedName name="INPEP">'[2]cotizantes SPP'!$D$5:$D$16</definedName>
    <definedName name="IPC">'[2]Tasas i e IPC'!$F$2:$F$120</definedName>
    <definedName name="Máxima">#REF!</definedName>
    <definedName name="Mes">'[2]cotizantes SPP'!$A$5:$A$16</definedName>
    <definedName name="Mes_real">#REF!</definedName>
    <definedName name="Mes_Rentab_N">'[2]rent. ult. 12 meses'!$B$8:$B$211</definedName>
    <definedName name="Mes_Rentab_R">'[2]rent. ult. 12 meses'!$B$212:$B$657</definedName>
    <definedName name="MES_TASAS">'[2]Tasas i e IPC'!$A$2:$A$120</definedName>
    <definedName name="mes_vc">#REF!</definedName>
    <definedName name="meses_nominal">#REF!</definedName>
    <definedName name="Mínima">#REF!</definedName>
    <definedName name="Monto_Valorizado">'[1]Cartera Valorizada'!$G$2:$G$65536</definedName>
    <definedName name="NUMERO" localSheetId="0" hidden="1">{"'resumen_SAP'!$A$3:$H$59"}</definedName>
    <definedName name="NUMERO" hidden="1">{"'resumen_SAP'!$A$3:$H$59"}</definedName>
    <definedName name="PEA_1">'[2]POB PEA y PIB'!$C$2:$C$50</definedName>
    <definedName name="PIB_1">'[2]POB PEA y PIB'!$E$2:$E$50</definedName>
    <definedName name="POBLACION_TOTAL">'[2]POB PEA y PIB'!$B$2:$B$50</definedName>
    <definedName name="Promedio_nominal">#REF!</definedName>
    <definedName name="Promedio_real">#REF!</definedName>
    <definedName name="Rentab_N_Prom">'[2]rent. ult. 12 meses'!$H$8:$H$210</definedName>
    <definedName name="Rentab_R_Prom">'[2]rent. ult. 12 meses'!$H$212:$H$668</definedName>
    <definedName name="rentabilidad">#REF!</definedName>
    <definedName name="RNominal">[1]RNominal!$A$7:$I$65536</definedName>
    <definedName name="RReal">[1]RReal!$A$12:$H$65536</definedName>
    <definedName name="Sector">'[1]Cartera Valorizada'!$C$2:$C$65536</definedName>
    <definedName name="T_180_dias">'[2]Tasas i e IPC'!$D$2:$D$120</definedName>
    <definedName name="T_30_dias">'[2]Tasas i e IPC'!$B$2:$B$120</definedName>
    <definedName name="T_360_dias">'[2]Tasas i e IPC'!$E$2:$E$120</definedName>
    <definedName name="T_90_dias">'[2]Tasas i e IPC'!$C$2:$C$120</definedName>
    <definedName name="UPISSS">'[2]cotizantes SPP'!$G$5:$G$16</definedName>
    <definedName name="ValorizadaJun11" localSheetId="0" hidden="1">{"'resumen_SAP'!$A$3:$H$59"}</definedName>
    <definedName name="ValorizadaJun11" hidden="1">{"'resumen_SAP'!$A$3:$H$59"}</definedName>
    <definedName name="VC_Promedio">#REF!</definedName>
    <definedName name="xxx" localSheetId="0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CQ26" i="1"/>
  <c r="CQ27"/>
  <c r="CQ28"/>
  <c r="CQ22"/>
  <c r="CQ23"/>
  <c r="CQ24"/>
  <c r="CQ16" l="1"/>
  <c r="CQ15"/>
  <c r="CQ11"/>
  <c r="CQ12" s="1"/>
  <c r="CQ13" l="1"/>
</calcChain>
</file>

<file path=xl/sharedStrings.xml><?xml version="1.0" encoding="utf-8"?>
<sst xmlns="http://schemas.openxmlformats.org/spreadsheetml/2006/main" count="54" uniqueCount="17">
  <si>
    <t>FUENTE: Información remitida por las entidades.</t>
  </si>
  <si>
    <t>1/ Primer mes en el que se reporta rentabilidad nominal de los últimos 12 meses.</t>
  </si>
  <si>
    <t>-.-</t>
  </si>
  <si>
    <t>PROFUTURO liquidada</t>
  </si>
  <si>
    <t>14.9498.4599</t>
  </si>
  <si>
    <t>AFP CRECER, S.A.</t>
  </si>
  <si>
    <t>AFP CONFIA, S.A.</t>
  </si>
  <si>
    <t>Rentabilidad Máxima</t>
  </si>
  <si>
    <t>Rentabilidad Mínima</t>
  </si>
  <si>
    <t>Rentabilidad Promedio</t>
  </si>
  <si>
    <t>AFP</t>
  </si>
  <si>
    <t>Promedio</t>
  </si>
  <si>
    <t>Valor cuota promedio (en dólares)</t>
  </si>
  <si>
    <t>Nominal (en %)</t>
  </si>
  <si>
    <t>Real (en %)</t>
  </si>
  <si>
    <t>Cuadro No. 9</t>
  </si>
  <si>
    <t xml:space="preserve">Sistema de Ahorro para Pensiones 
Rentabilidad nominal y real de los últimos 12 meses por fondo de pensiones, y valor cuota promedio, al cierre de cada mes de referencia, según AFP 
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</si>
</sst>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[$€-2]* #,##0.00_);_([$€-2]* \(#,##0.00\);_([$€-2]* &quot;-&quot;??_)"/>
    <numFmt numFmtId="166" formatCode="_(&quot;¢&quot;* #,##0.00_);_(&quot;¢&quot;* \(#,##0.00\);_(&quot;¢&quot;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name val="Calibri"/>
      <family val="2"/>
    </font>
    <font>
      <u/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/>
      <bottom/>
      <diagonal/>
    </border>
    <border>
      <left style="thin">
        <color indexed="64"/>
      </left>
      <right style="thin">
        <color theme="3" tint="-0.499984740745262"/>
      </right>
      <top/>
      <bottom/>
      <diagonal/>
    </border>
    <border>
      <left style="thin">
        <color indexed="64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3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3" borderId="10" applyNumberFormat="0" applyProtection="0">
      <alignment horizontal="center" vertical="center" wrapText="1"/>
    </xf>
    <xf numFmtId="164" fontId="2" fillId="0" borderId="0" applyFont="0" applyFill="0" applyBorder="0" applyAlignment="0" applyProtection="0"/>
    <xf numFmtId="0" fontId="14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8" fillId="22" borderId="21" applyNumberFormat="0" applyAlignment="0" applyProtection="0"/>
    <xf numFmtId="0" fontId="19" fillId="23" borderId="2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23" applyNumberFormat="0" applyFill="0" applyAlignment="0" applyProtection="0"/>
    <xf numFmtId="0" fontId="23" fillId="0" borderId="24" applyNumberFormat="0" applyFill="0" applyAlignment="0" applyProtection="0"/>
    <xf numFmtId="0" fontId="24" fillId="0" borderId="25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21" applyNumberFormat="0" applyAlignment="0" applyProtection="0"/>
    <xf numFmtId="0" fontId="26" fillId="0" borderId="26" applyNumberFormat="0" applyFill="0" applyAlignment="0" applyProtection="0"/>
    <xf numFmtId="164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2" fillId="24" borderId="27" applyNumberFormat="0" applyFont="0" applyAlignment="0" applyProtection="0"/>
    <xf numFmtId="0" fontId="27" fillId="22" borderId="2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80">
    <xf numFmtId="0" fontId="0" fillId="0" borderId="0" xfId="0"/>
    <xf numFmtId="0" fontId="7" fillId="2" borderId="0" xfId="2" applyFont="1" applyFill="1" applyBorder="1" applyAlignment="1">
      <alignment horizontal="center"/>
    </xf>
    <xf numFmtId="0" fontId="6" fillId="2" borderId="0" xfId="2" applyFont="1" applyFill="1" applyBorder="1"/>
    <xf numFmtId="0" fontId="6" fillId="2" borderId="0" xfId="1" applyFont="1" applyFill="1"/>
    <xf numFmtId="0" fontId="5" fillId="2" borderId="7" xfId="2" applyFont="1" applyFill="1" applyBorder="1" applyAlignment="1">
      <alignment horizontal="center"/>
    </xf>
    <xf numFmtId="0" fontId="3" fillId="2" borderId="0" xfId="2" applyFont="1" applyFill="1" applyBorder="1"/>
    <xf numFmtId="0" fontId="3" fillId="2" borderId="6" xfId="2" applyFont="1" applyFill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2" borderId="7" xfId="2" applyFont="1" applyFill="1" applyBorder="1" applyAlignment="1">
      <alignment horizontal="left" indent="1"/>
    </xf>
    <xf numFmtId="4" fontId="3" fillId="2" borderId="0" xfId="3" applyNumberFormat="1" applyFont="1" applyFill="1" applyBorder="1" applyAlignment="1">
      <alignment vertical="center"/>
    </xf>
    <xf numFmtId="4" fontId="3" fillId="2" borderId="0" xfId="3" applyNumberFormat="1" applyFont="1" applyFill="1" applyBorder="1"/>
    <xf numFmtId="4" fontId="3" fillId="2" borderId="6" xfId="3" applyNumberFormat="1" applyFont="1" applyFill="1" applyBorder="1"/>
    <xf numFmtId="4" fontId="3" fillId="2" borderId="0" xfId="3" quotePrefix="1" applyNumberFormat="1" applyFont="1" applyFill="1" applyBorder="1" applyAlignment="1">
      <alignment horizontal="right"/>
    </xf>
    <xf numFmtId="4" fontId="3" fillId="2" borderId="6" xfId="2" applyNumberFormat="1" applyFont="1" applyFill="1" applyBorder="1"/>
    <xf numFmtId="4" fontId="3" fillId="2" borderId="0" xfId="3" applyNumberFormat="1" applyFont="1" applyFill="1" applyBorder="1" applyAlignment="1">
      <alignment horizontal="right"/>
    </xf>
    <xf numFmtId="4" fontId="3" fillId="2" borderId="6" xfId="3" applyNumberFormat="1" applyFont="1" applyFill="1" applyBorder="1" applyAlignment="1">
      <alignment horizontal="right"/>
    </xf>
    <xf numFmtId="0" fontId="5" fillId="2" borderId="4" xfId="2" applyFont="1" applyFill="1" applyBorder="1" applyAlignment="1">
      <alignment horizontal="center"/>
    </xf>
    <xf numFmtId="4" fontId="3" fillId="2" borderId="2" xfId="2" applyNumberFormat="1" applyFont="1" applyFill="1" applyBorder="1"/>
    <xf numFmtId="4" fontId="3" fillId="2" borderId="3" xfId="2" applyNumberFormat="1" applyFont="1" applyFill="1" applyBorder="1"/>
    <xf numFmtId="4" fontId="3" fillId="2" borderId="1" xfId="2" applyNumberFormat="1" applyFont="1" applyFill="1" applyBorder="1"/>
    <xf numFmtId="0" fontId="3" fillId="2" borderId="0" xfId="2" applyFont="1" applyFill="1" applyBorder="1" applyAlignment="1">
      <alignment horizontal="left" vertical="center"/>
    </xf>
    <xf numFmtId="0" fontId="3" fillId="2" borderId="0" xfId="1" applyFont="1" applyFill="1"/>
    <xf numFmtId="0" fontId="5" fillId="2" borderId="9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left" indent="1"/>
    </xf>
    <xf numFmtId="0" fontId="3" fillId="2" borderId="3" xfId="2" applyFont="1" applyFill="1" applyBorder="1" applyAlignment="1">
      <alignment horizontal="left" indent="1"/>
    </xf>
    <xf numFmtId="4" fontId="3" fillId="2" borderId="3" xfId="3" applyNumberFormat="1" applyFont="1" applyFill="1" applyBorder="1"/>
    <xf numFmtId="4" fontId="3" fillId="2" borderId="3" xfId="3" quotePrefix="1" applyNumberFormat="1" applyFont="1" applyFill="1" applyBorder="1" applyAlignment="1">
      <alignment horizontal="right"/>
    </xf>
    <xf numFmtId="3" fontId="5" fillId="2" borderId="0" xfId="4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right"/>
    </xf>
    <xf numFmtId="0" fontId="3" fillId="2" borderId="9" xfId="2" applyFont="1" applyFill="1" applyBorder="1" applyAlignment="1">
      <alignment horizontal="center" vertical="center"/>
    </xf>
    <xf numFmtId="0" fontId="3" fillId="2" borderId="0" xfId="1" applyFont="1" applyFill="1" applyBorder="1"/>
    <xf numFmtId="0" fontId="3" fillId="2" borderId="12" xfId="1" applyFont="1" applyFill="1" applyBorder="1"/>
    <xf numFmtId="0" fontId="3" fillId="2" borderId="13" xfId="1" applyFont="1" applyFill="1" applyBorder="1"/>
    <xf numFmtId="0" fontId="3" fillId="2" borderId="14" xfId="1" applyFont="1" applyFill="1" applyBorder="1"/>
    <xf numFmtId="0" fontId="12" fillId="2" borderId="6" xfId="1" applyFont="1" applyFill="1" applyBorder="1"/>
    <xf numFmtId="4" fontId="12" fillId="2" borderId="6" xfId="3" applyNumberFormat="1" applyFont="1" applyFill="1" applyBorder="1" applyAlignment="1">
      <alignment horizontal="right"/>
    </xf>
    <xf numFmtId="4" fontId="12" fillId="2" borderId="3" xfId="2" applyNumberFormat="1" applyFont="1" applyFill="1" applyBorder="1"/>
    <xf numFmtId="0" fontId="4" fillId="2" borderId="0" xfId="2" applyFont="1" applyFill="1" applyBorder="1" applyAlignment="1">
      <alignment horizontal="left" wrapText="1"/>
    </xf>
    <xf numFmtId="3" fontId="5" fillId="2" borderId="0" xfId="4" applyNumberFormat="1" applyFont="1" applyFill="1" applyBorder="1" applyAlignment="1">
      <alignment horizontal="center" vertical="center"/>
    </xf>
    <xf numFmtId="3" fontId="7" fillId="2" borderId="0" xfId="4" applyNumberFormat="1" applyFont="1" applyFill="1" applyBorder="1" applyAlignment="1">
      <alignment horizontal="center" vertical="center"/>
    </xf>
    <xf numFmtId="0" fontId="12" fillId="2" borderId="5" xfId="1" applyFont="1" applyFill="1" applyBorder="1"/>
    <xf numFmtId="4" fontId="12" fillId="2" borderId="5" xfId="3" applyNumberFormat="1" applyFont="1" applyFill="1" applyBorder="1" applyAlignment="1">
      <alignment horizontal="right"/>
    </xf>
    <xf numFmtId="4" fontId="12" fillId="2" borderId="1" xfId="2" applyNumberFormat="1" applyFont="1" applyFill="1" applyBorder="1"/>
    <xf numFmtId="0" fontId="8" fillId="2" borderId="0" xfId="1" applyFont="1" applyFill="1" applyBorder="1" applyAlignment="1"/>
    <xf numFmtId="0" fontId="8" fillId="2" borderId="17" xfId="1" applyFont="1" applyFill="1" applyBorder="1" applyAlignment="1"/>
    <xf numFmtId="4" fontId="12" fillId="2" borderId="6" xfId="3" applyNumberFormat="1" applyFont="1" applyFill="1" applyBorder="1"/>
    <xf numFmtId="4" fontId="13" fillId="2" borderId="6" xfId="3" applyNumberFormat="1" applyFont="1" applyFill="1" applyBorder="1"/>
    <xf numFmtId="39" fontId="13" fillId="2" borderId="6" xfId="3" applyNumberFormat="1" applyFont="1" applyFill="1" applyBorder="1"/>
    <xf numFmtId="4" fontId="12" fillId="2" borderId="3" xfId="3" applyNumberFormat="1" applyFont="1" applyFill="1" applyBorder="1"/>
    <xf numFmtId="4" fontId="13" fillId="2" borderId="9" xfId="3" applyNumberFormat="1" applyFont="1" applyFill="1" applyBorder="1"/>
    <xf numFmtId="0" fontId="3" fillId="2" borderId="8" xfId="2" applyFont="1" applyFill="1" applyBorder="1" applyAlignment="1"/>
    <xf numFmtId="0" fontId="3" fillId="2" borderId="16" xfId="2" applyFont="1" applyFill="1" applyBorder="1"/>
    <xf numFmtId="2" fontId="3" fillId="2" borderId="16" xfId="2" applyNumberFormat="1" applyFont="1" applyFill="1" applyBorder="1"/>
    <xf numFmtId="0" fontId="3" fillId="2" borderId="9" xfId="2" applyFont="1" applyFill="1" applyBorder="1"/>
    <xf numFmtId="0" fontId="3" fillId="2" borderId="9" xfId="1" applyFont="1" applyFill="1" applyBorder="1"/>
    <xf numFmtId="0" fontId="3" fillId="2" borderId="18" xfId="1" applyFont="1" applyFill="1" applyBorder="1"/>
    <xf numFmtId="0" fontId="3" fillId="2" borderId="16" xfId="1" applyFont="1" applyFill="1" applyBorder="1"/>
    <xf numFmtId="0" fontId="3" fillId="2" borderId="15" xfId="1" applyFont="1" applyFill="1" applyBorder="1"/>
    <xf numFmtId="0" fontId="10" fillId="3" borderId="19" xfId="33" applyBorder="1">
      <alignment horizontal="center" vertical="center" wrapText="1"/>
    </xf>
    <xf numFmtId="17" fontId="10" fillId="3" borderId="20" xfId="33" applyNumberFormat="1" applyBorder="1">
      <alignment horizontal="center" vertical="center" wrapText="1"/>
    </xf>
    <xf numFmtId="4" fontId="3" fillId="2" borderId="0" xfId="1" applyNumberFormat="1" applyFont="1" applyFill="1"/>
    <xf numFmtId="0" fontId="3" fillId="2" borderId="3" xfId="1" applyFont="1" applyFill="1" applyBorder="1"/>
    <xf numFmtId="17" fontId="10" fillId="3" borderId="29" xfId="33" applyNumberFormat="1" applyBorder="1">
      <alignment horizontal="center" vertical="center" wrapText="1"/>
    </xf>
    <xf numFmtId="0" fontId="4" fillId="2" borderId="0" xfId="2" applyFont="1" applyFill="1" applyBorder="1" applyAlignment="1">
      <alignment horizontal="left" wrapText="1"/>
    </xf>
    <xf numFmtId="3" fontId="5" fillId="2" borderId="0" xfId="4" applyNumberFormat="1" applyFont="1" applyFill="1" applyBorder="1" applyAlignment="1">
      <alignment horizontal="center" vertical="center"/>
    </xf>
    <xf numFmtId="3" fontId="7" fillId="2" borderId="0" xfId="4" applyNumberFormat="1" applyFont="1" applyFill="1" applyBorder="1" applyAlignment="1">
      <alignment horizontal="center" vertical="center"/>
    </xf>
    <xf numFmtId="0" fontId="10" fillId="3" borderId="20" xfId="33" applyBorder="1">
      <alignment horizontal="center" vertical="center" wrapText="1"/>
    </xf>
    <xf numFmtId="0" fontId="3" fillId="2" borderId="7" xfId="2" applyFont="1" applyFill="1" applyBorder="1" applyAlignment="1">
      <alignment horizontal="left" vertical="center" wrapText="1" indent="1"/>
    </xf>
    <xf numFmtId="3" fontId="11" fillId="2" borderId="0" xfId="4" applyNumberFormat="1" applyFont="1" applyFill="1" applyBorder="1" applyAlignment="1">
      <alignment horizontal="center" vertical="center" wrapText="1"/>
    </xf>
    <xf numFmtId="0" fontId="10" fillId="3" borderId="11" xfId="33" applyBorder="1" applyAlignment="1">
      <alignment horizontal="center" vertical="center" wrapText="1"/>
    </xf>
    <xf numFmtId="0" fontId="10" fillId="3" borderId="0" xfId="33" applyBorder="1" applyAlignment="1">
      <alignment horizontal="center" vertical="center" wrapText="1"/>
    </xf>
    <xf numFmtId="0" fontId="10" fillId="3" borderId="5" xfId="33" applyBorder="1" applyAlignment="1">
      <alignment horizontal="center" vertical="center" wrapText="1"/>
    </xf>
    <xf numFmtId="0" fontId="10" fillId="3" borderId="17" xfId="33" applyBorder="1" applyAlignment="1">
      <alignment horizontal="center" vertical="center" wrapText="1"/>
    </xf>
    <xf numFmtId="4" fontId="5" fillId="2" borderId="6" xfId="3" applyNumberFormat="1" applyFont="1" applyFill="1" applyBorder="1"/>
    <xf numFmtId="39" fontId="5" fillId="2" borderId="6" xfId="3" applyNumberFormat="1" applyFont="1" applyFill="1" applyBorder="1"/>
    <xf numFmtId="4" fontId="5" fillId="2" borderId="9" xfId="3" applyNumberFormat="1" applyFont="1" applyFill="1" applyBorder="1"/>
    <xf numFmtId="39" fontId="5" fillId="2" borderId="9" xfId="3" applyNumberFormat="1" applyFont="1" applyFill="1" applyBorder="1"/>
    <xf numFmtId="39" fontId="3" fillId="2" borderId="6" xfId="3" applyNumberFormat="1" applyFont="1" applyFill="1" applyBorder="1"/>
    <xf numFmtId="39" fontId="3" fillId="2" borderId="3" xfId="3" applyNumberFormat="1" applyFont="1" applyFill="1" applyBorder="1"/>
  </cellXfs>
  <cellStyles count="90">
    <cellStyle name="20% - Accent1" xfId="36"/>
    <cellStyle name="20% - Accent2" xfId="37"/>
    <cellStyle name="20% - Accent3" xfId="38"/>
    <cellStyle name="20% - Accent4" xfId="39"/>
    <cellStyle name="20% - Accent5" xfId="40"/>
    <cellStyle name="20% - Accent6" xfId="41"/>
    <cellStyle name="40% - Accent1" xfId="42"/>
    <cellStyle name="40% - Accent2" xfId="43"/>
    <cellStyle name="40% - Accent3" xfId="44"/>
    <cellStyle name="40% - Accent4" xfId="45"/>
    <cellStyle name="40% - Accent5" xfId="46"/>
    <cellStyle name="40% - Accent6" xfId="47"/>
    <cellStyle name="60% - Accent1" xfId="48"/>
    <cellStyle name="60% - Accent2" xfId="49"/>
    <cellStyle name="60% - Accent3" xfId="50"/>
    <cellStyle name="60% - Accent4" xfId="51"/>
    <cellStyle name="60% - Accent5" xfId="52"/>
    <cellStyle name="60% - Accent6" xfId="53"/>
    <cellStyle name="Accent1" xfId="54"/>
    <cellStyle name="Accent2" xfId="55"/>
    <cellStyle name="Accent3" xfId="56"/>
    <cellStyle name="Accent4" xfId="57"/>
    <cellStyle name="Accent5" xfId="58"/>
    <cellStyle name="Accent6" xfId="59"/>
    <cellStyle name="Bad" xfId="60"/>
    <cellStyle name="Calculation" xfId="61"/>
    <cellStyle name="Check Cell" xfId="62"/>
    <cellStyle name="Comma 2" xfId="63"/>
    <cellStyle name="Comma 3" xfId="64"/>
    <cellStyle name="Comma 4" xfId="65"/>
    <cellStyle name="Cuadros SSF" xfId="33"/>
    <cellStyle name="Euro" xfId="5"/>
    <cellStyle name="Explanatory Text" xfId="66"/>
    <cellStyle name="Good" xfId="67"/>
    <cellStyle name="Heading 1" xfId="68"/>
    <cellStyle name="Heading 2" xfId="69"/>
    <cellStyle name="Heading 3" xfId="70"/>
    <cellStyle name="Heading 4" xfId="71"/>
    <cellStyle name="Hipervínculo 2" xfId="6"/>
    <cellStyle name="Input" xfId="72"/>
    <cellStyle name="Linked Cell" xfId="73"/>
    <cellStyle name="Millares 2" xfId="7"/>
    <cellStyle name="Millares 2 2" xfId="8"/>
    <cellStyle name="Millares 2 2 2" xfId="9"/>
    <cellStyle name="Millares 2 2 3" xfId="10"/>
    <cellStyle name="Millares 2 3" xfId="3"/>
    <cellStyle name="Millares 3" xfId="11"/>
    <cellStyle name="Millares 4" xfId="74"/>
    <cellStyle name="Millares 4 2" xfId="34"/>
    <cellStyle name="Moneda 2" xfId="12"/>
    <cellStyle name="Normal" xfId="0" builtinId="0"/>
    <cellStyle name="Normal 10" xfId="75"/>
    <cellStyle name="Normal 11" xfId="76"/>
    <cellStyle name="Normal 12" xfId="77"/>
    <cellStyle name="Normal 13" xfId="78"/>
    <cellStyle name="Normal 14" xfId="79"/>
    <cellStyle name="Normal 15" xfId="80"/>
    <cellStyle name="Normal 2" xfId="13"/>
    <cellStyle name="Normal 2 2" xfId="1"/>
    <cellStyle name="Normal 2 2 2" xfId="2"/>
    <cellStyle name="Normal 2 3" xfId="14"/>
    <cellStyle name="Normal 2 4" xfId="15"/>
    <cellStyle name="Normal 3" xfId="16"/>
    <cellStyle name="Normal 3 2" xfId="17"/>
    <cellStyle name="Normal 3 2 2" xfId="4"/>
    <cellStyle name="Normal 3 3" xfId="18"/>
    <cellStyle name="Normal 3 4" xfId="19"/>
    <cellStyle name="Normal 3 5" xfId="20"/>
    <cellStyle name="Normal 4" xfId="21"/>
    <cellStyle name="Normal 4 2" xfId="22"/>
    <cellStyle name="Normal 4 3" xfId="23"/>
    <cellStyle name="Normal 5" xfId="24"/>
    <cellStyle name="Normal 6" xfId="25"/>
    <cellStyle name="Normal 7" xfId="35"/>
    <cellStyle name="Normal 8" xfId="81"/>
    <cellStyle name="Normal 9" xfId="82"/>
    <cellStyle name="Note" xfId="83"/>
    <cellStyle name="Output" xfId="84"/>
    <cellStyle name="Percent 2" xfId="85"/>
    <cellStyle name="Percent 3" xfId="86"/>
    <cellStyle name="Percent 4" xfId="87"/>
    <cellStyle name="Porcentual 2" xfId="26"/>
    <cellStyle name="Porcentual 2 2" xfId="27"/>
    <cellStyle name="Porcentual 3" xfId="28"/>
    <cellStyle name="Porcentual 4" xfId="29"/>
    <cellStyle name="Porcentual 4 2" xfId="30"/>
    <cellStyle name="Porcentual 4 3" xfId="31"/>
    <cellStyle name="Porcentual 5" xfId="32"/>
    <cellStyle name="Title" xfId="88"/>
    <cellStyle name="Warning Text" xfId="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mpineda.SSF/Escritorio/Insumos%20sistema%20de%20pensiones/Insumos%20sistema%20de%20pensiones/Revista%20ene-mar%202014/Cifras_AFP_ene_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M/Revista%20Ene-Mar_2013/Resumen_Estadistico_Previsional_03_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ifras_AFP_enero_14"/>
      <sheetName val="Afiliados"/>
      <sheetName val="Traspasos"/>
      <sheetName val="Cotizantes_Confia"/>
      <sheetName val="Cotizantes_Crecer"/>
      <sheetName val="Cotizantes"/>
      <sheetName val="RNominal"/>
      <sheetName val="RReal"/>
      <sheetName val="Activo FP"/>
      <sheetName val="Recaudación"/>
      <sheetName val="Cartera Valorizada"/>
      <sheetName val="Vcuota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>
            <v>36312</v>
          </cell>
          <cell r="B7">
            <v>0.15933609602199139</v>
          </cell>
          <cell r="C7">
            <v>0.11457416265800435</v>
          </cell>
          <cell r="D7">
            <v>0.12508586633923446</v>
          </cell>
          <cell r="E7">
            <v>0.10544702742292023</v>
          </cell>
          <cell r="F7">
            <v>0.13190779136023534</v>
          </cell>
          <cell r="G7">
            <v>0.13009379784736688</v>
          </cell>
          <cell r="H7">
            <v>0.10009379784736688</v>
          </cell>
          <cell r="I7">
            <v>0.16009379784736688</v>
          </cell>
        </row>
        <row r="8">
          <cell r="A8">
            <v>36342</v>
          </cell>
          <cell r="B8">
            <v>0.15128618869999999</v>
          </cell>
          <cell r="C8">
            <v>0.12001060629999999</v>
          </cell>
          <cell r="D8">
            <v>0.1333905192</v>
          </cell>
          <cell r="E8">
            <v>0.1028788618</v>
          </cell>
          <cell r="F8">
            <v>0.1231024107</v>
          </cell>
          <cell r="G8">
            <v>0.12835220590000002</v>
          </cell>
          <cell r="H8">
            <v>9.8352205900000003E-2</v>
          </cell>
          <cell r="I8">
            <v>0.15835220590000001</v>
          </cell>
        </row>
        <row r="9">
          <cell r="A9">
            <v>36373</v>
          </cell>
          <cell r="B9">
            <v>0.13992622460000001</v>
          </cell>
          <cell r="C9">
            <v>0.12604374639999999</v>
          </cell>
          <cell r="D9">
            <v>0.1360996126</v>
          </cell>
          <cell r="E9">
            <v>0.10960935879999999</v>
          </cell>
          <cell r="F9">
            <v>0.1276917102</v>
          </cell>
          <cell r="G9">
            <v>0.13055717</v>
          </cell>
          <cell r="H9">
            <v>0.10055717</v>
          </cell>
          <cell r="I9">
            <v>0.16055717000000003</v>
          </cell>
        </row>
        <row r="10">
          <cell r="A10">
            <v>36404</v>
          </cell>
          <cell r="B10">
            <v>0.1220080588</v>
          </cell>
          <cell r="C10">
            <v>0.12988356300000001</v>
          </cell>
          <cell r="D10">
            <v>0.13291973939999999</v>
          </cell>
          <cell r="E10">
            <v>0.1155029068</v>
          </cell>
          <cell r="F10">
            <v>0.12875100740000001</v>
          </cell>
          <cell r="G10">
            <v>0.1285426908</v>
          </cell>
          <cell r="H10">
            <v>9.8542690799999999E-2</v>
          </cell>
          <cell r="I10">
            <v>0.1585426908</v>
          </cell>
        </row>
        <row r="11">
          <cell r="A11">
            <v>36434</v>
          </cell>
          <cell r="B11">
            <v>0.12815389099999999</v>
          </cell>
          <cell r="C11">
            <v>0.1341529447</v>
          </cell>
          <cell r="D11">
            <v>0.1319934069</v>
          </cell>
          <cell r="E11">
            <v>0.12268034680000001</v>
          </cell>
          <cell r="F11">
            <v>0.12909956689999999</v>
          </cell>
          <cell r="G11">
            <v>0.13051554109999999</v>
          </cell>
          <cell r="H11">
            <v>0.10051554109999999</v>
          </cell>
          <cell r="I11">
            <v>0.16051554109999999</v>
          </cell>
        </row>
        <row r="12">
          <cell r="A12">
            <v>36465</v>
          </cell>
          <cell r="B12">
            <v>0.1298069218</v>
          </cell>
          <cell r="C12">
            <v>0.12908469189999999</v>
          </cell>
          <cell r="D12">
            <v>0.13013452649999999</v>
          </cell>
          <cell r="E12">
            <v>0.12276416599999999</v>
          </cell>
          <cell r="F12">
            <v>0.12552158299999999</v>
          </cell>
          <cell r="G12">
            <v>0.12785412739999999</v>
          </cell>
          <cell r="H12">
            <v>9.7854127400000004E-2</v>
          </cell>
          <cell r="I12">
            <v>0.15785412739999999</v>
          </cell>
        </row>
        <row r="13">
          <cell r="A13">
            <v>36495</v>
          </cell>
          <cell r="B13">
            <v>0.1311362358</v>
          </cell>
          <cell r="C13">
            <v>0.13190786769999999</v>
          </cell>
          <cell r="D13">
            <v>0.1315654278</v>
          </cell>
          <cell r="E13">
            <v>0.12318750019999999</v>
          </cell>
          <cell r="F13">
            <v>0.12668931420000001</v>
          </cell>
          <cell r="G13">
            <v>0.1294492653</v>
          </cell>
          <cell r="H13">
            <v>9.9449265300000006E-2</v>
          </cell>
          <cell r="I13">
            <v>0.1594492653</v>
          </cell>
        </row>
        <row r="14">
          <cell r="A14">
            <v>36526</v>
          </cell>
          <cell r="B14">
            <v>0.13332619439999999</v>
          </cell>
          <cell r="C14">
            <v>0.1313315035</v>
          </cell>
          <cell r="D14">
            <v>0.13223295739999999</v>
          </cell>
          <cell r="E14">
            <v>0.1178265763</v>
          </cell>
          <cell r="F14">
            <v>0.12607107549999999</v>
          </cell>
          <cell r="G14">
            <v>0.1294515886</v>
          </cell>
          <cell r="H14">
            <v>9.9451588600000002E-2</v>
          </cell>
          <cell r="I14">
            <v>0.1594515886</v>
          </cell>
        </row>
        <row r="15">
          <cell r="A15">
            <v>36557</v>
          </cell>
          <cell r="B15">
            <v>0.1353586849</v>
          </cell>
          <cell r="C15">
            <v>0.13255013869999999</v>
          </cell>
          <cell r="D15">
            <v>0.132861495</v>
          </cell>
          <cell r="E15">
            <v>0.1197545792</v>
          </cell>
          <cell r="F15">
            <v>0.1270768622</v>
          </cell>
          <cell r="G15">
            <v>0.13061686080000001</v>
          </cell>
          <cell r="H15">
            <v>0.1006168608</v>
          </cell>
          <cell r="I15">
            <v>0.16061686080000001</v>
          </cell>
        </row>
        <row r="16">
          <cell r="A16">
            <v>36586</v>
          </cell>
          <cell r="B16">
            <v>0.14351140579999999</v>
          </cell>
          <cell r="C16">
            <v>0.13894569300000001</v>
          </cell>
          <cell r="D16">
            <v>0.13950337660000001</v>
          </cell>
          <cell r="E16">
            <v>0.12686209170000001</v>
          </cell>
          <cell r="F16">
            <v>0.13545967249999999</v>
          </cell>
          <cell r="G16">
            <v>0.13817056389999999</v>
          </cell>
          <cell r="H16">
            <v>0.1081705639</v>
          </cell>
          <cell r="I16">
            <v>0.16817056389999999</v>
          </cell>
        </row>
        <row r="17">
          <cell r="A17">
            <v>36617</v>
          </cell>
          <cell r="B17">
            <v>0.14450849739999999</v>
          </cell>
          <cell r="C17">
            <v>0.13960475259999999</v>
          </cell>
          <cell r="D17">
            <v>0.14028188259999999</v>
          </cell>
          <cell r="E17">
            <v>0.1245271693</v>
          </cell>
          <cell r="F17">
            <v>0.1356427711</v>
          </cell>
          <cell r="G17">
            <v>0.13867252250000001</v>
          </cell>
          <cell r="H17">
            <v>0.10867252249999999</v>
          </cell>
          <cell r="I17">
            <v>0.16867252250000001</v>
          </cell>
        </row>
        <row r="18">
          <cell r="A18">
            <v>36647</v>
          </cell>
          <cell r="B18">
            <v>0.14949845989999999</v>
          </cell>
          <cell r="C18">
            <v>0.14240167779999999</v>
          </cell>
          <cell r="D18">
            <v>0.14140138350000001</v>
          </cell>
          <cell r="E18">
            <v>0.12781622349999999</v>
          </cell>
          <cell r="F18">
            <v>0.13961964630000001</v>
          </cell>
          <cell r="G18">
            <v>0.14197543679999999</v>
          </cell>
          <cell r="H18">
            <v>0.11197543679999999</v>
          </cell>
          <cell r="I18">
            <v>0.17197543679999999</v>
          </cell>
        </row>
        <row r="19">
          <cell r="A19">
            <v>36678</v>
          </cell>
          <cell r="B19">
            <v>0.154105995</v>
          </cell>
          <cell r="C19">
            <v>0.14522133940000001</v>
          </cell>
          <cell r="D19">
            <v>0.14286087459999999</v>
          </cell>
          <cell r="E19">
            <v>0.130715573</v>
          </cell>
          <cell r="F19">
            <v>0.14415716649999999</v>
          </cell>
          <cell r="G19">
            <v>0.1455308287</v>
          </cell>
          <cell r="H19">
            <v>0.1155308287</v>
          </cell>
          <cell r="I19">
            <v>0.1755308287</v>
          </cell>
        </row>
        <row r="20">
          <cell r="A20">
            <v>36708</v>
          </cell>
          <cell r="B20">
            <v>0.146363835</v>
          </cell>
          <cell r="C20">
            <v>0.13783456180000001</v>
          </cell>
          <cell r="D20">
            <v>0.13657486220000001</v>
          </cell>
          <cell r="E20">
            <v>0.12917071220000001</v>
          </cell>
          <cell r="F20">
            <v>0.13775728309999999</v>
          </cell>
          <cell r="G20">
            <v>0.13880746720000001</v>
          </cell>
          <cell r="H20">
            <v>0.10880746719999999</v>
          </cell>
          <cell r="I20">
            <v>0.16880746720000001</v>
          </cell>
        </row>
        <row r="21">
          <cell r="A21">
            <v>36739</v>
          </cell>
          <cell r="B21">
            <v>0.14360433389999999</v>
          </cell>
          <cell r="C21">
            <v>0.13462883510000001</v>
          </cell>
          <cell r="D21">
            <v>0.1331955541</v>
          </cell>
          <cell r="E21">
            <v>0.12755094729999999</v>
          </cell>
          <cell r="F21">
            <v>0.13538523590000001</v>
          </cell>
          <cell r="G21">
            <v>0.13600772929999999</v>
          </cell>
          <cell r="H21">
            <v>0.10600772930000001</v>
          </cell>
          <cell r="I21">
            <v>0.16600772929999999</v>
          </cell>
        </row>
        <row r="22">
          <cell r="A22">
            <v>36770</v>
          </cell>
          <cell r="B22">
            <v>0.1401727032</v>
          </cell>
          <cell r="E22">
            <v>0.12582479939999999</v>
          </cell>
          <cell r="F22">
            <v>0.13187230850000001</v>
          </cell>
          <cell r="G22">
            <v>0.13616653679999999</v>
          </cell>
          <cell r="H22">
            <v>0.1061665368</v>
          </cell>
          <cell r="I22">
            <v>0.16616653679999999</v>
          </cell>
        </row>
        <row r="23">
          <cell r="A23">
            <v>36800</v>
          </cell>
          <cell r="B23">
            <v>0.13267194639999999</v>
          </cell>
          <cell r="E23">
            <v>0.1249187074</v>
          </cell>
          <cell r="F23">
            <v>0.12957489620000001</v>
          </cell>
          <cell r="G23">
            <v>0.13115165910000001</v>
          </cell>
          <cell r="H23">
            <v>0.10115165910000001</v>
          </cell>
          <cell r="I23">
            <v>0.16115165910000001</v>
          </cell>
        </row>
        <row r="24">
          <cell r="A24">
            <v>36831</v>
          </cell>
          <cell r="B24">
            <v>0.13086963639999999</v>
          </cell>
          <cell r="E24">
            <v>0.1237575694</v>
          </cell>
          <cell r="F24">
            <v>0.12871931280000001</v>
          </cell>
          <cell r="G24">
            <v>0.12978654910000001</v>
          </cell>
          <cell r="H24">
            <v>9.9786549099999997E-2</v>
          </cell>
          <cell r="I24">
            <v>0.15978654910000001</v>
          </cell>
        </row>
        <row r="25">
          <cell r="A25">
            <v>36861</v>
          </cell>
          <cell r="B25">
            <v>0.1271381093</v>
          </cell>
          <cell r="E25">
            <v>0.1208002125</v>
          </cell>
          <cell r="F25">
            <v>0.12420448269999999</v>
          </cell>
          <cell r="G25">
            <v>0.1256432069</v>
          </cell>
          <cell r="H25">
            <v>9.56432069E-2</v>
          </cell>
          <cell r="I25">
            <v>0.1556432069</v>
          </cell>
        </row>
        <row r="26">
          <cell r="A26">
            <v>36892</v>
          </cell>
          <cell r="B26">
            <v>0.12702750760000001</v>
          </cell>
          <cell r="E26">
            <v>0.11886799100000001</v>
          </cell>
          <cell r="F26">
            <v>0.12530584510000001</v>
          </cell>
          <cell r="G26">
            <v>0.1260852287</v>
          </cell>
          <cell r="H26">
            <v>9.6085228699999997E-2</v>
          </cell>
          <cell r="I26">
            <v>0.15608522869999999</v>
          </cell>
        </row>
        <row r="27">
          <cell r="A27">
            <v>36923</v>
          </cell>
          <cell r="B27">
            <v>0.1231542927</v>
          </cell>
          <cell r="E27">
            <v>0.114990651</v>
          </cell>
          <cell r="F27">
            <v>0.121889909</v>
          </cell>
          <cell r="G27">
            <v>0.1224352874</v>
          </cell>
          <cell r="H27">
            <v>9.2435287399999996E-2</v>
          </cell>
          <cell r="I27">
            <v>0.15243528740000001</v>
          </cell>
        </row>
        <row r="28">
          <cell r="A28">
            <v>36951</v>
          </cell>
          <cell r="B28">
            <v>0.1120087136</v>
          </cell>
          <cell r="E28">
            <v>0.1074328841</v>
          </cell>
          <cell r="F28">
            <v>0.110632227</v>
          </cell>
          <cell r="G28">
            <v>0.111278366</v>
          </cell>
          <cell r="H28">
            <v>8.1278366000000005E-2</v>
          </cell>
          <cell r="I28">
            <v>0.14127836599999999</v>
          </cell>
        </row>
        <row r="29">
          <cell r="A29">
            <v>36982</v>
          </cell>
          <cell r="B29">
            <v>0.1082453201</v>
          </cell>
          <cell r="E29">
            <v>0.1059541209</v>
          </cell>
          <cell r="F29">
            <v>0.1072093106</v>
          </cell>
          <cell r="G29">
            <v>0.1077081439</v>
          </cell>
          <cell r="H29">
            <v>7.7708143899999998E-2</v>
          </cell>
          <cell r="I29">
            <v>0.1377081439</v>
          </cell>
        </row>
        <row r="30">
          <cell r="A30">
            <v>37012</v>
          </cell>
          <cell r="B30">
            <v>0.1004071772</v>
          </cell>
          <cell r="E30">
            <v>9.8375316399999996E-2</v>
          </cell>
          <cell r="F30">
            <v>9.9749551300000003E-2</v>
          </cell>
          <cell r="G30">
            <v>0.10006139679999999</v>
          </cell>
          <cell r="H30">
            <v>7.0061396799999995E-2</v>
          </cell>
          <cell r="I30">
            <v>0.13006139680000001</v>
          </cell>
        </row>
        <row r="31">
          <cell r="A31">
            <v>37043</v>
          </cell>
          <cell r="B31">
            <v>9.3511602499999999E-2</v>
          </cell>
          <cell r="E31">
            <v>9.1655772199999999E-2</v>
          </cell>
          <cell r="F31">
            <v>9.2906902400000005E-2</v>
          </cell>
          <cell r="G31">
            <v>9.3195141600000003E-2</v>
          </cell>
          <cell r="H31">
            <v>6.3195141600000004E-2</v>
          </cell>
          <cell r="I31">
            <v>0.1231951416</v>
          </cell>
        </row>
        <row r="32">
          <cell r="A32">
            <v>37073</v>
          </cell>
          <cell r="B32">
            <v>9.4222650699999994E-2</v>
          </cell>
          <cell r="E32">
            <v>8.7068118900000005E-2</v>
          </cell>
          <cell r="F32">
            <v>9.4333841099999996E-2</v>
          </cell>
          <cell r="G32">
            <v>9.42126088E-2</v>
          </cell>
          <cell r="H32">
            <v>6.4212608800000001E-2</v>
          </cell>
          <cell r="I32">
            <v>0.1242126088</v>
          </cell>
        </row>
        <row r="33">
          <cell r="A33">
            <v>37104</v>
          </cell>
          <cell r="B33">
            <v>9.607532969999999E-2</v>
          </cell>
          <cell r="E33">
            <v>8.2411519299999986E-2</v>
          </cell>
          <cell r="F33">
            <v>9.4350099600000001E-2</v>
          </cell>
          <cell r="G33">
            <v>9.5094952199999999E-2</v>
          </cell>
          <cell r="H33">
            <v>6.50949522E-2</v>
          </cell>
          <cell r="I33">
            <v>0.1250949522</v>
          </cell>
        </row>
        <row r="34">
          <cell r="A34">
            <v>37135</v>
          </cell>
          <cell r="B34">
            <v>0.10156811189999999</v>
          </cell>
          <cell r="E34">
            <v>7.8939440200000002E-2</v>
          </cell>
          <cell r="F34">
            <v>9.9008908899999998E-2</v>
          </cell>
          <cell r="G34">
            <v>0.1001005091</v>
          </cell>
          <cell r="H34">
            <v>7.01005091E-2</v>
          </cell>
          <cell r="I34">
            <v>0.13010050909999998</v>
          </cell>
        </row>
        <row r="35">
          <cell r="A35">
            <v>37165</v>
          </cell>
          <cell r="B35">
            <v>0.1021808201</v>
          </cell>
          <cell r="E35">
            <v>7.6234637600000002E-2</v>
          </cell>
          <cell r="F35">
            <v>9.9776383100000005E-2</v>
          </cell>
          <cell r="G35">
            <v>0.1007813946</v>
          </cell>
          <cell r="H35">
            <v>7.0781394600000005E-2</v>
          </cell>
          <cell r="I35">
            <v>0.13078139459999999</v>
          </cell>
        </row>
        <row r="36">
          <cell r="A36">
            <v>37196</v>
          </cell>
          <cell r="B36">
            <v>0.1012469086</v>
          </cell>
          <cell r="E36">
            <v>7.3502277500000004E-2</v>
          </cell>
          <cell r="F36">
            <v>9.86673525E-2</v>
          </cell>
          <cell r="G36">
            <v>9.9752643599999996E-2</v>
          </cell>
          <cell r="H36">
            <v>6.9752643599999997E-2</v>
          </cell>
          <cell r="I36">
            <v>0.12975264359999999</v>
          </cell>
        </row>
        <row r="37">
          <cell r="A37">
            <v>37226</v>
          </cell>
          <cell r="B37">
            <v>9.2404892399999994E-2</v>
          </cell>
          <cell r="E37">
            <v>6.9729981900000002E-2</v>
          </cell>
          <cell r="F37">
            <v>9.1568990000000003E-2</v>
          </cell>
          <cell r="G37">
            <v>9.1828029000000005E-2</v>
          </cell>
          <cell r="H37">
            <v>6.1828029000000007E-2</v>
          </cell>
          <cell r="I37">
            <v>0.121828029</v>
          </cell>
        </row>
        <row r="38">
          <cell r="A38">
            <v>37257</v>
          </cell>
          <cell r="B38">
            <v>8.6060826800000004E-2</v>
          </cell>
          <cell r="E38">
            <v>6.6151164400000004E-2</v>
          </cell>
          <cell r="F38">
            <v>8.4838143699999993E-2</v>
          </cell>
          <cell r="G38">
            <v>8.5312210200000002E-2</v>
          </cell>
          <cell r="H38">
            <v>5.5312210200000003E-2</v>
          </cell>
          <cell r="I38">
            <v>0.1153122102</v>
          </cell>
        </row>
        <row r="39">
          <cell r="A39">
            <v>37288</v>
          </cell>
          <cell r="B39">
            <v>8.3848062000000001E-2</v>
          </cell>
          <cell r="E39">
            <v>6.3384240300000005E-2</v>
          </cell>
          <cell r="F39">
            <v>8.3386039300000006E-2</v>
          </cell>
          <cell r="G39">
            <v>8.3482817799999998E-2</v>
          </cell>
          <cell r="H39">
            <v>5.3482817799999999E-2</v>
          </cell>
          <cell r="I39">
            <v>0.1134828178</v>
          </cell>
        </row>
        <row r="40">
          <cell r="A40">
            <v>37316</v>
          </cell>
          <cell r="B40">
            <v>8.4110545999999994E-2</v>
          </cell>
          <cell r="E40">
            <v>6.3473749499999996E-2</v>
          </cell>
          <cell r="F40">
            <v>8.3659020700000003E-2</v>
          </cell>
          <cell r="G40">
            <v>8.3751280799999994E-2</v>
          </cell>
          <cell r="H40">
            <v>5.3751280799999995E-2</v>
          </cell>
          <cell r="I40">
            <v>0.11375128079999999</v>
          </cell>
        </row>
        <row r="41">
          <cell r="A41">
            <v>37347</v>
          </cell>
          <cell r="B41">
            <v>8.3113761300000005E-2</v>
          </cell>
          <cell r="E41">
            <v>6.1850656699999999E-2</v>
          </cell>
          <cell r="F41">
            <v>8.2768504800000003E-2</v>
          </cell>
          <cell r="G41">
            <v>8.2806691500000001E-2</v>
          </cell>
          <cell r="H41">
            <v>5.2806691500000003E-2</v>
          </cell>
          <cell r="I41">
            <v>0.1128066915</v>
          </cell>
        </row>
        <row r="42">
          <cell r="A42">
            <v>37377</v>
          </cell>
          <cell r="B42">
            <v>8.0182846500000002E-2</v>
          </cell>
          <cell r="E42">
            <v>6.1129212400000001E-2</v>
          </cell>
          <cell r="F42">
            <v>8.1062804500000002E-2</v>
          </cell>
          <cell r="G42">
            <v>8.0510537899999998E-2</v>
          </cell>
          <cell r="H42">
            <v>5.0510537899999999E-2</v>
          </cell>
          <cell r="I42">
            <v>0.1105105379</v>
          </cell>
        </row>
        <row r="43">
          <cell r="A43">
            <v>37408</v>
          </cell>
          <cell r="B43">
            <v>7.4006865699999994E-2</v>
          </cell>
          <cell r="E43">
            <v>5.8958690399999999E-2</v>
          </cell>
          <cell r="F43">
            <v>7.7391590900000001E-2</v>
          </cell>
          <cell r="G43">
            <v>7.5630767400000007E-2</v>
          </cell>
          <cell r="H43">
            <v>4.5630767400000008E-2</v>
          </cell>
          <cell r="I43">
            <v>0.10563076740000001</v>
          </cell>
        </row>
        <row r="44">
          <cell r="A44">
            <v>37438</v>
          </cell>
          <cell r="B44">
            <v>6.7412244100000004E-2</v>
          </cell>
          <cell r="E44">
            <v>5.6083933500000002E-2</v>
          </cell>
          <cell r="F44">
            <v>7.1634397500000002E-2</v>
          </cell>
          <cell r="G44">
            <v>6.9481896400000007E-2</v>
          </cell>
          <cell r="H44">
            <v>3.9481896400000008E-2</v>
          </cell>
          <cell r="I44">
            <v>9.9481896400000006E-2</v>
          </cell>
        </row>
        <row r="45">
          <cell r="A45">
            <v>37469</v>
          </cell>
          <cell r="B45">
            <v>5.8557512700000001E-2</v>
          </cell>
          <cell r="E45">
            <v>5.3864098899999997E-2</v>
          </cell>
          <cell r="F45">
            <v>6.4223850200000002E-2</v>
          </cell>
          <cell r="G45">
            <v>6.1421256100000002E-2</v>
          </cell>
          <cell r="H45">
            <v>3.1421256100000003E-2</v>
          </cell>
          <cell r="I45">
            <v>9.1421256100000001E-2</v>
          </cell>
        </row>
        <row r="46">
          <cell r="A46">
            <v>37500</v>
          </cell>
          <cell r="B46">
            <v>5.1735764900000002E-2</v>
          </cell>
          <cell r="E46">
            <v>5.3212838899999997E-2</v>
          </cell>
          <cell r="F46">
            <v>5.8130204800000002E-2</v>
          </cell>
          <cell r="G46">
            <v>5.5007801500000002E-2</v>
          </cell>
          <cell r="H46">
            <v>2.5007801500000003E-2</v>
          </cell>
          <cell r="I46">
            <v>8.5007801500000008E-2</v>
          </cell>
        </row>
        <row r="47">
          <cell r="A47">
            <v>37530</v>
          </cell>
          <cell r="B47">
            <v>4.7233152399999999E-2</v>
          </cell>
          <cell r="E47">
            <v>4.8885185400000003E-2</v>
          </cell>
          <cell r="F47">
            <v>5.37573592E-2</v>
          </cell>
          <cell r="G47">
            <v>5.0578175099999997E-2</v>
          </cell>
          <cell r="H47">
            <v>2.0578175099999998E-2</v>
          </cell>
          <cell r="I47">
            <v>8.0578175099999996E-2</v>
          </cell>
        </row>
        <row r="48">
          <cell r="A48">
            <v>37561</v>
          </cell>
          <cell r="B48">
            <v>4.1428793999999998E-2</v>
          </cell>
          <cell r="E48">
            <v>4.4743460300000003E-2</v>
          </cell>
          <cell r="F48">
            <v>4.8465375300000002E-2</v>
          </cell>
          <cell r="G48">
            <v>4.5056750600000001E-2</v>
          </cell>
          <cell r="H48">
            <v>1.5056750600000002E-2</v>
          </cell>
          <cell r="I48">
            <v>7.50567506E-2</v>
          </cell>
        </row>
        <row r="49">
          <cell r="A49">
            <v>37591</v>
          </cell>
          <cell r="B49">
            <v>4.9467147199999999E-2</v>
          </cell>
          <cell r="E49">
            <v>4.5119757900000002E-2</v>
          </cell>
          <cell r="F49">
            <v>5.58064884E-2</v>
          </cell>
          <cell r="G49">
            <v>5.2707463400000001E-2</v>
          </cell>
          <cell r="H49">
            <v>2.2707463400000003E-2</v>
          </cell>
          <cell r="I49">
            <v>8.27074634E-2</v>
          </cell>
        </row>
        <row r="50">
          <cell r="A50">
            <v>37622</v>
          </cell>
          <cell r="B50">
            <v>5.1961284400000002E-2</v>
          </cell>
          <cell r="E50">
            <v>4.4038861399999997E-2</v>
          </cell>
          <cell r="F50">
            <v>5.7764597899999999E-2</v>
          </cell>
          <cell r="G50">
            <v>5.4913160400000001E-2</v>
          </cell>
          <cell r="H50">
            <v>2.4913160400000002E-2</v>
          </cell>
          <cell r="I50">
            <v>8.4913160399999993E-2</v>
          </cell>
        </row>
        <row r="51">
          <cell r="A51">
            <v>37653</v>
          </cell>
          <cell r="B51">
            <v>5.5624226800000003E-2</v>
          </cell>
          <cell r="E51">
            <v>4.4051130100000002E-2</v>
          </cell>
          <cell r="F51">
            <v>5.89631646E-2</v>
          </cell>
          <cell r="G51">
            <v>5.7300059600000001E-2</v>
          </cell>
          <cell r="H51">
            <v>2.7300059600000003E-2</v>
          </cell>
          <cell r="I51">
            <v>8.7300059600000007E-2</v>
          </cell>
        </row>
        <row r="52">
          <cell r="A52">
            <v>37681</v>
          </cell>
          <cell r="B52">
            <v>6.03668396E-2</v>
          </cell>
          <cell r="E52">
            <v>4.2309217699999999E-2</v>
          </cell>
          <cell r="F52">
            <v>6.2826613099999998E-2</v>
          </cell>
          <cell r="G52">
            <v>6.1567130400000003E-2</v>
          </cell>
          <cell r="H52">
            <v>3.1567130400000004E-2</v>
          </cell>
          <cell r="I52">
            <v>9.1567130400000002E-2</v>
          </cell>
        </row>
        <row r="53">
          <cell r="A53">
            <v>37712</v>
          </cell>
          <cell r="B53">
            <v>6.9330262500000003E-2</v>
          </cell>
          <cell r="E53">
            <v>4.2315442299999999E-2</v>
          </cell>
          <cell r="F53">
            <v>7.3031016200000007E-2</v>
          </cell>
          <cell r="G53">
            <v>7.1141522299999996E-2</v>
          </cell>
          <cell r="H53">
            <v>4.1141522299999997E-2</v>
          </cell>
          <cell r="I53">
            <v>0.10114152229999999</v>
          </cell>
        </row>
        <row r="54">
          <cell r="A54">
            <v>37742</v>
          </cell>
          <cell r="B54">
            <v>7.6448735399999995E-2</v>
          </cell>
          <cell r="E54">
            <v>4.0480724699999998E-2</v>
          </cell>
          <cell r="F54">
            <v>7.8789733700000003E-2</v>
          </cell>
          <cell r="G54">
            <v>7.7538003199999997E-2</v>
          </cell>
          <cell r="H54">
            <v>4.7538003199999998E-2</v>
          </cell>
          <cell r="I54">
            <v>0.1075380032</v>
          </cell>
        </row>
        <row r="55">
          <cell r="A55">
            <v>37773</v>
          </cell>
          <cell r="B55">
            <v>7.3706296500000004E-2</v>
          </cell>
          <cell r="E55">
            <v>3.8191547100000001E-2</v>
          </cell>
          <cell r="F55">
            <v>7.2819836900000004E-2</v>
          </cell>
          <cell r="G55">
            <v>7.3144037699999997E-2</v>
          </cell>
          <cell r="H55">
            <v>4.3144037699999999E-2</v>
          </cell>
          <cell r="I55">
            <v>0.1031440377</v>
          </cell>
        </row>
        <row r="56">
          <cell r="A56">
            <v>37803</v>
          </cell>
          <cell r="B56">
            <v>7.2294383300000001E-2</v>
          </cell>
          <cell r="E56">
            <v>3.5826864200000003E-2</v>
          </cell>
          <cell r="F56">
            <v>7.1589406800000005E-2</v>
          </cell>
          <cell r="G56">
            <v>7.1824431999999994E-2</v>
          </cell>
          <cell r="H56">
            <v>4.1824431999999995E-2</v>
          </cell>
          <cell r="I56">
            <v>0.10182443199999999</v>
          </cell>
        </row>
        <row r="57">
          <cell r="A57">
            <v>37834</v>
          </cell>
          <cell r="B57">
            <v>6.5890844500000004E-2</v>
          </cell>
          <cell r="E57">
            <v>3.3220533199999999E-2</v>
          </cell>
          <cell r="F57">
            <v>6.5178530799999995E-2</v>
          </cell>
          <cell r="G57">
            <v>6.5434149900000002E-2</v>
          </cell>
          <cell r="H57">
            <v>3.5434149900000003E-2</v>
          </cell>
          <cell r="I57">
            <v>9.5434149900000001E-2</v>
          </cell>
        </row>
        <row r="58">
          <cell r="A58">
            <v>37865</v>
          </cell>
          <cell r="B58">
            <v>6.9762121600000004E-2</v>
          </cell>
          <cell r="E58">
            <v>3.4406750600000001E-2</v>
          </cell>
          <cell r="F58">
            <v>6.9675111999999997E-2</v>
          </cell>
          <cell r="G58">
            <v>6.9625414499999996E-2</v>
          </cell>
          <cell r="H58">
            <v>3.9625414499999997E-2</v>
          </cell>
          <cell r="I58">
            <v>9.9625414499999995E-2</v>
          </cell>
        </row>
        <row r="59">
          <cell r="A59">
            <v>37895</v>
          </cell>
          <cell r="B59">
            <v>7.3643147000000006E-2</v>
          </cell>
          <cell r="E59">
            <v>3.9213246899999998E-2</v>
          </cell>
          <cell r="F59">
            <v>7.2496627600000002E-2</v>
          </cell>
          <cell r="G59">
            <v>7.2959755000000001E-2</v>
          </cell>
          <cell r="H59">
            <v>4.2959755000000002E-2</v>
          </cell>
          <cell r="I59">
            <v>0.102959755</v>
          </cell>
        </row>
        <row r="60">
          <cell r="A60">
            <v>37926</v>
          </cell>
          <cell r="B60">
            <v>7.6829010399999995E-2</v>
          </cell>
          <cell r="E60">
            <v>4.16180435E-2</v>
          </cell>
          <cell r="F60">
            <v>7.5164018299999996E-2</v>
          </cell>
          <cell r="G60">
            <v>7.5879648499999994E-2</v>
          </cell>
          <cell r="H60">
            <v>4.5879648499999995E-2</v>
          </cell>
          <cell r="I60">
            <v>0.10587964849999999</v>
          </cell>
        </row>
        <row r="61">
          <cell r="A61">
            <v>37956</v>
          </cell>
          <cell r="B61">
            <v>7.4593266300000002E-2</v>
          </cell>
          <cell r="E61">
            <v>4.5473986199999997E-2</v>
          </cell>
          <cell r="F61">
            <v>7.3477700300000004E-2</v>
          </cell>
          <cell r="G61">
            <v>7.3943200299999998E-2</v>
          </cell>
          <cell r="H61">
            <v>4.3943200299999999E-2</v>
          </cell>
          <cell r="I61">
            <v>0.1039432003</v>
          </cell>
        </row>
        <row r="62">
          <cell r="A62">
            <v>37987</v>
          </cell>
          <cell r="B62">
            <v>8.8670717100000004E-2</v>
          </cell>
          <cell r="F62">
            <v>8.6338654700000003E-2</v>
          </cell>
          <cell r="G62">
            <v>8.74485718E-2</v>
          </cell>
          <cell r="H62">
            <v>5.7448571800000001E-2</v>
          </cell>
          <cell r="I62">
            <v>0.1174485718</v>
          </cell>
        </row>
        <row r="63">
          <cell r="A63">
            <v>38018</v>
          </cell>
          <cell r="B63">
            <v>9.2098880899999999E-2</v>
          </cell>
          <cell r="F63">
            <v>9.0625629400000005E-2</v>
          </cell>
          <cell r="G63">
            <v>9.1323272299999994E-2</v>
          </cell>
          <cell r="H63">
            <v>6.1323272299999995E-2</v>
          </cell>
          <cell r="I63">
            <v>0.12132327229999999</v>
          </cell>
        </row>
        <row r="64">
          <cell r="A64">
            <v>38047</v>
          </cell>
          <cell r="B64">
            <v>8.8433385899999994E-2</v>
          </cell>
          <cell r="F64">
            <v>8.7824620899999997E-2</v>
          </cell>
          <cell r="G64">
            <v>8.8113219500000006E-2</v>
          </cell>
          <cell r="H64">
            <v>5.8113219500000007E-2</v>
          </cell>
          <cell r="I64">
            <v>0.11811321950000001</v>
          </cell>
        </row>
        <row r="65">
          <cell r="A65">
            <v>38078</v>
          </cell>
          <cell r="B65">
            <v>8.4172292499999996E-2</v>
          </cell>
          <cell r="F65">
            <v>8.2121872600000007E-2</v>
          </cell>
          <cell r="G65">
            <v>8.3095691099999994E-2</v>
          </cell>
          <cell r="H65">
            <v>5.3095691099999995E-2</v>
          </cell>
          <cell r="I65">
            <v>0.11309569109999999</v>
          </cell>
        </row>
        <row r="66">
          <cell r="A66">
            <v>38108</v>
          </cell>
          <cell r="B66">
            <v>5.91770327E-2</v>
          </cell>
          <cell r="F66">
            <v>5.9459060699999997E-2</v>
          </cell>
          <cell r="G66">
            <v>5.93251204E-2</v>
          </cell>
          <cell r="H66">
            <v>2.9325120400000002E-2</v>
          </cell>
          <cell r="I66">
            <v>8.9325120399999999E-2</v>
          </cell>
        </row>
        <row r="67">
          <cell r="A67">
            <v>38139</v>
          </cell>
          <cell r="B67">
            <v>5.0181316099999998E-2</v>
          </cell>
          <cell r="F67">
            <v>5.1740402999999997E-2</v>
          </cell>
          <cell r="G67">
            <v>5.09981724E-2</v>
          </cell>
          <cell r="H67">
            <v>2.0998172400000001E-2</v>
          </cell>
          <cell r="I67">
            <v>8.0998172399999999E-2</v>
          </cell>
        </row>
        <row r="68">
          <cell r="A68">
            <v>38169</v>
          </cell>
          <cell r="B68">
            <v>5.5065847899999999E-2</v>
          </cell>
          <cell r="F68">
            <v>5.5298445799999998E-2</v>
          </cell>
          <cell r="G68">
            <v>5.5187903099999998E-2</v>
          </cell>
          <cell r="H68">
            <v>2.5187903099999999E-2</v>
          </cell>
          <cell r="I68">
            <v>8.518790309999999E-2</v>
          </cell>
        </row>
        <row r="69">
          <cell r="A69">
            <v>38200</v>
          </cell>
          <cell r="B69">
            <v>6.6863419600000001E-2</v>
          </cell>
          <cell r="F69">
            <v>6.5760240600000006E-2</v>
          </cell>
          <cell r="G69">
            <v>6.6283777200000005E-2</v>
          </cell>
          <cell r="H69">
            <v>3.6283777200000006E-2</v>
          </cell>
          <cell r="I69">
            <v>9.6283777200000004E-2</v>
          </cell>
        </row>
        <row r="70">
          <cell r="A70">
            <v>38231</v>
          </cell>
          <cell r="B70">
            <v>7.0115651599999995E-2</v>
          </cell>
          <cell r="F70">
            <v>6.7925062699999997E-2</v>
          </cell>
          <cell r="G70">
            <v>6.8969164799999996E-2</v>
          </cell>
          <cell r="H70">
            <v>3.8969164799999997E-2</v>
          </cell>
          <cell r="I70">
            <v>9.8969164799999995E-2</v>
          </cell>
        </row>
        <row r="71">
          <cell r="A71">
            <v>38261</v>
          </cell>
          <cell r="B71">
            <v>7.3642409399999997E-2</v>
          </cell>
          <cell r="F71">
            <v>7.1579398099999997E-2</v>
          </cell>
          <cell r="G71">
            <v>7.2560938899999997E-2</v>
          </cell>
          <cell r="H71">
            <v>4.2560938899999998E-2</v>
          </cell>
          <cell r="I71">
            <v>0.1025609389</v>
          </cell>
        </row>
        <row r="72">
          <cell r="A72">
            <v>38292</v>
          </cell>
          <cell r="B72">
            <v>7.7114930200000001E-2</v>
          </cell>
          <cell r="F72">
            <v>7.5142059900000002E-2</v>
          </cell>
          <cell r="G72">
            <v>7.6079974600000003E-2</v>
          </cell>
          <cell r="H72">
            <v>4.6079974600000004E-2</v>
          </cell>
          <cell r="I72">
            <v>0.1060799746</v>
          </cell>
        </row>
        <row r="73">
          <cell r="A73">
            <v>38322</v>
          </cell>
          <cell r="B73">
            <v>7.8716898399999999E-2</v>
          </cell>
          <cell r="F73">
            <v>7.6920512299999994E-2</v>
          </cell>
          <cell r="G73">
            <v>7.7771583800000002E-2</v>
          </cell>
          <cell r="H73">
            <v>4.7771583800000003E-2</v>
          </cell>
          <cell r="I73">
            <v>0.1077715838</v>
          </cell>
        </row>
        <row r="74">
          <cell r="A74">
            <v>38353</v>
          </cell>
          <cell r="B74">
            <v>6.5837034799999999E-2</v>
          </cell>
          <cell r="F74">
            <v>6.5368871800000006E-2</v>
          </cell>
          <cell r="G74">
            <v>6.5589829899999993E-2</v>
          </cell>
          <cell r="H74">
            <v>3.5589829899999995E-2</v>
          </cell>
          <cell r="I74">
            <v>9.5589829899999992E-2</v>
          </cell>
        </row>
        <row r="75">
          <cell r="A75">
            <v>38384</v>
          </cell>
          <cell r="B75">
            <v>6.1404497799999999E-2</v>
          </cell>
          <cell r="F75">
            <v>6.13082556E-2</v>
          </cell>
          <cell r="G75">
            <v>6.1353630899999997E-2</v>
          </cell>
          <cell r="H75">
            <v>3.1353630899999999E-2</v>
          </cell>
          <cell r="I75">
            <v>9.1353630899999996E-2</v>
          </cell>
        </row>
        <row r="76">
          <cell r="A76">
            <v>38412</v>
          </cell>
          <cell r="B76">
            <v>5.66961089E-2</v>
          </cell>
          <cell r="F76">
            <v>5.6878063700000002E-2</v>
          </cell>
          <cell r="G76">
            <v>5.67928646E-2</v>
          </cell>
          <cell r="H76">
            <v>2.6792864600000001E-2</v>
          </cell>
          <cell r="I76">
            <v>8.6792864599999991E-2</v>
          </cell>
        </row>
        <row r="77">
          <cell r="A77">
            <v>38443</v>
          </cell>
          <cell r="B77">
            <v>4.8063330799999998E-2</v>
          </cell>
          <cell r="F77">
            <v>4.8474294899999999E-2</v>
          </cell>
          <cell r="G77">
            <v>4.8284283800000001E-2</v>
          </cell>
          <cell r="H77">
            <v>1.8284283800000002E-2</v>
          </cell>
          <cell r="I77">
            <v>7.8284283799999993E-2</v>
          </cell>
        </row>
        <row r="78">
          <cell r="A78">
            <v>38473</v>
          </cell>
          <cell r="B78">
            <v>6.9152117700000001E-2</v>
          </cell>
          <cell r="F78">
            <v>6.7695131899999997E-2</v>
          </cell>
          <cell r="G78">
            <v>6.8360337800000004E-2</v>
          </cell>
          <cell r="H78">
            <v>3.8360337800000005E-2</v>
          </cell>
          <cell r="I78">
            <v>9.8360337800000003E-2</v>
          </cell>
        </row>
        <row r="79">
          <cell r="A79">
            <v>38504</v>
          </cell>
          <cell r="B79">
            <v>8.4600136800000003E-2</v>
          </cell>
          <cell r="F79">
            <v>8.2298012800000001E-2</v>
          </cell>
          <cell r="G79">
            <v>8.3345919199999993E-2</v>
          </cell>
          <cell r="H79">
            <v>5.3345919199999994E-2</v>
          </cell>
          <cell r="I79">
            <v>0.11334591919999999</v>
          </cell>
        </row>
        <row r="80">
          <cell r="A80">
            <v>38534</v>
          </cell>
          <cell r="B80">
            <v>8.8952424700000005E-2</v>
          </cell>
          <cell r="F80">
            <v>8.6295308799999998E-2</v>
          </cell>
          <cell r="G80">
            <v>8.7501959700000007E-2</v>
          </cell>
          <cell r="H80">
            <v>5.7501959700000008E-2</v>
          </cell>
          <cell r="I80">
            <v>0.11750195970000001</v>
          </cell>
        </row>
        <row r="81">
          <cell r="A81">
            <v>38565</v>
          </cell>
          <cell r="B81">
            <v>8.8234829200000003E-2</v>
          </cell>
          <cell r="F81">
            <v>8.5769192699999997E-2</v>
          </cell>
          <cell r="G81">
            <v>8.68881029E-2</v>
          </cell>
          <cell r="H81">
            <v>5.6888102900000001E-2</v>
          </cell>
          <cell r="I81">
            <v>0.1168881029</v>
          </cell>
        </row>
        <row r="82">
          <cell r="A82">
            <v>38596</v>
          </cell>
          <cell r="B82">
            <v>7.89923124E-2</v>
          </cell>
          <cell r="F82">
            <v>7.6818930499999993E-2</v>
          </cell>
          <cell r="G82">
            <v>7.7804507499999995E-2</v>
          </cell>
          <cell r="H82">
            <v>4.7804507499999996E-2</v>
          </cell>
          <cell r="I82">
            <v>0.10780450749999999</v>
          </cell>
        </row>
        <row r="83">
          <cell r="A83">
            <v>38626</v>
          </cell>
          <cell r="B83">
            <v>7.13100022E-2</v>
          </cell>
          <cell r="F83">
            <v>6.9462663600000002E-2</v>
          </cell>
          <cell r="G83">
            <v>7.0299541100000001E-2</v>
          </cell>
          <cell r="H83">
            <v>4.0299541100000003E-2</v>
          </cell>
          <cell r="I83">
            <v>0.1002995411</v>
          </cell>
        </row>
        <row r="84">
          <cell r="A84">
            <v>38657</v>
          </cell>
          <cell r="B84">
            <v>6.0529701900000003E-2</v>
          </cell>
          <cell r="F84">
            <v>5.9213785999999997E-2</v>
          </cell>
          <cell r="G84">
            <v>5.98106282E-2</v>
          </cell>
          <cell r="H84">
            <v>2.9810628200000001E-2</v>
          </cell>
          <cell r="I84">
            <v>8.9810628199999992E-2</v>
          </cell>
        </row>
        <row r="85">
          <cell r="A85">
            <v>38687</v>
          </cell>
          <cell r="B85">
            <v>5.8970980899999997E-2</v>
          </cell>
          <cell r="F85">
            <v>5.6896539400000001E-2</v>
          </cell>
          <cell r="G85">
            <v>5.78381226E-2</v>
          </cell>
          <cell r="H85">
            <v>2.7838122600000001E-2</v>
          </cell>
          <cell r="I85">
            <v>8.7838122599999999E-2</v>
          </cell>
        </row>
        <row r="86">
          <cell r="A86">
            <v>38718</v>
          </cell>
          <cell r="B86">
            <v>5.6290438800000002E-2</v>
          </cell>
          <cell r="F86">
            <v>5.4967712100000003E-2</v>
          </cell>
          <cell r="G86">
            <v>5.5569424800000003E-2</v>
          </cell>
          <cell r="H86">
            <v>2.5569424800000004E-2</v>
          </cell>
          <cell r="I86">
            <v>8.5569424800000002E-2</v>
          </cell>
        </row>
        <row r="87">
          <cell r="A87">
            <v>38749</v>
          </cell>
          <cell r="B87">
            <v>5.6597959500000003E-2</v>
          </cell>
          <cell r="F87">
            <v>5.5783982199999999E-2</v>
          </cell>
          <cell r="G87">
            <v>5.6153778000000001E-2</v>
          </cell>
          <cell r="H87">
            <v>2.6153778000000003E-2</v>
          </cell>
          <cell r="I87">
            <v>8.6153778E-2</v>
          </cell>
        </row>
        <row r="88">
          <cell r="A88">
            <v>38777</v>
          </cell>
          <cell r="B88">
            <v>6.0060150600000001E-2</v>
          </cell>
          <cell r="F88">
            <v>5.8400000000000001E-2</v>
          </cell>
          <cell r="G88">
            <v>5.9064313200000003E-2</v>
          </cell>
          <cell r="H88">
            <v>2.9064313200000004E-2</v>
          </cell>
          <cell r="I88">
            <v>8.9064313199999995E-2</v>
          </cell>
        </row>
        <row r="89">
          <cell r="A89">
            <v>38808</v>
          </cell>
          <cell r="B89">
            <v>5.7878393899999998E-2</v>
          </cell>
          <cell r="F89">
            <v>5.6131813799999999E-2</v>
          </cell>
          <cell r="G89">
            <v>5.6930067299999998E-2</v>
          </cell>
          <cell r="H89">
            <v>2.6930067299999999E-2</v>
          </cell>
          <cell r="I89">
            <v>8.6930067299999997E-2</v>
          </cell>
        </row>
        <row r="90">
          <cell r="A90">
            <v>38838</v>
          </cell>
          <cell r="B90">
            <v>4.6781666899999998E-2</v>
          </cell>
          <cell r="F90">
            <v>4.5689237899999999E-2</v>
          </cell>
          <cell r="G90">
            <v>4.6188723899999999E-2</v>
          </cell>
          <cell r="H90">
            <v>1.61887239E-2</v>
          </cell>
          <cell r="I90">
            <v>7.6188723900000005E-2</v>
          </cell>
        </row>
        <row r="91">
          <cell r="A91">
            <v>38869</v>
          </cell>
          <cell r="B91">
            <v>4.2346037699999999E-2</v>
          </cell>
          <cell r="F91">
            <v>4.1361140599999999E-2</v>
          </cell>
          <cell r="G91">
            <v>4.18113876E-2</v>
          </cell>
          <cell r="H91">
            <v>1.1811387600000001E-2</v>
          </cell>
          <cell r="I91">
            <v>7.1811387599999998E-2</v>
          </cell>
        </row>
        <row r="92">
          <cell r="A92">
            <v>38899</v>
          </cell>
          <cell r="B92">
            <v>3.58991533E-2</v>
          </cell>
          <cell r="F92">
            <v>3.4940228500000003E-2</v>
          </cell>
          <cell r="G92">
            <v>3.5378313600000003E-2</v>
          </cell>
          <cell r="H92">
            <v>5.3783136000000037E-3</v>
          </cell>
          <cell r="I92">
            <v>6.5378313600000001E-2</v>
          </cell>
        </row>
        <row r="93">
          <cell r="A93">
            <v>38930</v>
          </cell>
          <cell r="B93">
            <v>3.8288797999999999E-2</v>
          </cell>
          <cell r="F93">
            <v>3.8209285000000003E-2</v>
          </cell>
          <cell r="G93">
            <v>3.8245583499999999E-2</v>
          </cell>
          <cell r="H93">
            <v>8.2455835000000005E-3</v>
          </cell>
          <cell r="I93">
            <v>6.8245583499999998E-2</v>
          </cell>
        </row>
        <row r="94">
          <cell r="A94">
            <v>38961</v>
          </cell>
          <cell r="B94">
            <v>4.2935664200000001E-2</v>
          </cell>
          <cell r="F94">
            <v>4.3327694700000002E-2</v>
          </cell>
          <cell r="G94">
            <v>4.3148887300000001E-2</v>
          </cell>
          <cell r="H94">
            <v>1.3148887300000002E-2</v>
          </cell>
          <cell r="I94">
            <v>7.3148887299999993E-2</v>
          </cell>
        </row>
        <row r="95">
          <cell r="A95">
            <v>38991</v>
          </cell>
          <cell r="B95">
            <v>4.6923819899999997E-2</v>
          </cell>
          <cell r="F95">
            <v>4.7329565099999998E-2</v>
          </cell>
          <cell r="G95">
            <v>4.7144532900000001E-2</v>
          </cell>
          <cell r="H95">
            <v>1.7144532900000002E-2</v>
          </cell>
          <cell r="I95">
            <v>7.7144532900000007E-2</v>
          </cell>
        </row>
        <row r="96">
          <cell r="A96">
            <v>39022</v>
          </cell>
          <cell r="B96">
            <v>5.6654188799999998E-2</v>
          </cell>
          <cell r="F96">
            <v>5.7375860000000001E-2</v>
          </cell>
          <cell r="G96">
            <v>5.7046697700000003E-2</v>
          </cell>
          <cell r="H96">
            <v>2.7046697700000004E-2</v>
          </cell>
          <cell r="I96">
            <v>8.7046697700000009E-2</v>
          </cell>
        </row>
        <row r="97">
          <cell r="A97">
            <v>39052</v>
          </cell>
          <cell r="B97">
            <v>6.04692587E-2</v>
          </cell>
          <cell r="F97">
            <v>6.1422050200000002E-2</v>
          </cell>
          <cell r="G97">
            <v>6.0987629600000003E-2</v>
          </cell>
          <cell r="H97">
            <v>3.0987629600000004E-2</v>
          </cell>
          <cell r="I97">
            <v>9.0987629600000008E-2</v>
          </cell>
        </row>
        <row r="98">
          <cell r="A98">
            <v>39083</v>
          </cell>
          <cell r="B98">
            <v>6.0925932699999998E-2</v>
          </cell>
          <cell r="F98">
            <v>6.1473314500000001E-2</v>
          </cell>
          <cell r="G98">
            <v>6.1223715499999998E-2</v>
          </cell>
          <cell r="H98">
            <v>3.1223715499999999E-2</v>
          </cell>
          <cell r="I98">
            <v>9.1223715499999997E-2</v>
          </cell>
        </row>
        <row r="99">
          <cell r="A99">
            <v>39114</v>
          </cell>
          <cell r="B99">
            <v>5.836177E-2</v>
          </cell>
          <cell r="F99">
            <v>5.8080638699999999E-2</v>
          </cell>
          <cell r="G99">
            <v>5.8208739099999997E-2</v>
          </cell>
          <cell r="H99">
            <v>2.8208739099999998E-2</v>
          </cell>
          <cell r="I99">
            <v>8.8208739099999989E-2</v>
          </cell>
        </row>
        <row r="100">
          <cell r="A100">
            <v>39142</v>
          </cell>
          <cell r="B100">
            <v>5.5932568600000003E-2</v>
          </cell>
          <cell r="F100">
            <v>5.6423162200000002E-2</v>
          </cell>
          <cell r="G100">
            <v>5.6199445600000002E-2</v>
          </cell>
          <cell r="H100">
            <v>2.6199445600000003E-2</v>
          </cell>
          <cell r="I100">
            <v>8.6199445600000008E-2</v>
          </cell>
        </row>
        <row r="101">
          <cell r="A101">
            <v>39173</v>
          </cell>
          <cell r="B101">
            <v>6.1338420900000003E-2</v>
          </cell>
          <cell r="F101">
            <v>6.1727837799999997E-2</v>
          </cell>
          <cell r="G101">
            <v>6.15504074E-2</v>
          </cell>
          <cell r="H101">
            <v>3.1550407400000001E-2</v>
          </cell>
          <cell r="I101">
            <v>9.1550407400000006E-2</v>
          </cell>
        </row>
        <row r="102">
          <cell r="A102">
            <v>39203</v>
          </cell>
          <cell r="B102">
            <v>6.9840589199999997E-2</v>
          </cell>
          <cell r="F102">
            <v>7.0296893799999996E-2</v>
          </cell>
          <cell r="G102">
            <v>7.0088900100000004E-2</v>
          </cell>
          <cell r="H102">
            <v>4.0088900100000005E-2</v>
          </cell>
          <cell r="I102">
            <v>0.1000889001</v>
          </cell>
        </row>
        <row r="103">
          <cell r="A103">
            <v>39234</v>
          </cell>
          <cell r="B103">
            <v>7.4155971299999998E-2</v>
          </cell>
          <cell r="F103">
            <v>7.4835762099999995E-2</v>
          </cell>
          <cell r="G103">
            <v>7.4526048499999997E-2</v>
          </cell>
          <cell r="H103">
            <v>4.4526048499999998E-2</v>
          </cell>
          <cell r="I103">
            <v>0.1045260485</v>
          </cell>
        </row>
        <row r="104">
          <cell r="A104">
            <v>39264</v>
          </cell>
          <cell r="B104">
            <v>7.4382461900000002E-2</v>
          </cell>
          <cell r="F104">
            <v>7.5303761499999997E-2</v>
          </cell>
          <cell r="G104">
            <v>7.48833312E-2</v>
          </cell>
          <cell r="H104">
            <v>4.4883331200000001E-2</v>
          </cell>
          <cell r="I104">
            <v>0.1048833312</v>
          </cell>
        </row>
        <row r="105">
          <cell r="A105">
            <v>39295</v>
          </cell>
          <cell r="B105">
            <v>6.9278522400000001E-2</v>
          </cell>
          <cell r="F105">
            <v>6.9903558000000005E-2</v>
          </cell>
          <cell r="G105">
            <v>6.9618161799999995E-2</v>
          </cell>
          <cell r="H105">
            <v>3.9618161799999996E-2</v>
          </cell>
          <cell r="I105">
            <v>9.9618161799999994E-2</v>
          </cell>
        </row>
        <row r="106">
          <cell r="A106">
            <v>39326</v>
          </cell>
          <cell r="B106">
            <v>6.3258123400000005E-2</v>
          </cell>
          <cell r="F106">
            <v>6.4029329300000007E-2</v>
          </cell>
          <cell r="G106">
            <v>6.3677470999999999E-2</v>
          </cell>
          <cell r="H106">
            <v>3.3677471E-2</v>
          </cell>
          <cell r="I106">
            <v>9.3677470999999998E-2</v>
          </cell>
        </row>
        <row r="107">
          <cell r="A107">
            <v>39356</v>
          </cell>
          <cell r="B107">
            <v>6.4919634800000001E-2</v>
          </cell>
          <cell r="F107">
            <v>6.5602339999999995E-2</v>
          </cell>
          <cell r="G107">
            <v>6.5290720999999996E-2</v>
          </cell>
          <cell r="H107">
            <v>3.5290720999999997E-2</v>
          </cell>
          <cell r="I107">
            <v>9.5290720999999995E-2</v>
          </cell>
        </row>
        <row r="108">
          <cell r="A108">
            <v>39387</v>
          </cell>
          <cell r="B108">
            <v>6.6874977500000002E-2</v>
          </cell>
          <cell r="F108">
            <v>6.6596370700000004E-2</v>
          </cell>
          <cell r="G108">
            <v>6.6723587400000006E-2</v>
          </cell>
          <cell r="H108">
            <v>3.6723587400000007E-2</v>
          </cell>
          <cell r="I108">
            <v>9.6723587400000005E-2</v>
          </cell>
        </row>
        <row r="109">
          <cell r="A109">
            <v>39417</v>
          </cell>
          <cell r="B109">
            <v>6.3287383399999994E-2</v>
          </cell>
          <cell r="F109">
            <v>6.3331218100000003E-2</v>
          </cell>
          <cell r="G109">
            <v>6.3311196700000003E-2</v>
          </cell>
          <cell r="H109">
            <v>3.3311196700000004E-2</v>
          </cell>
          <cell r="I109">
            <v>9.3311196700000001E-2</v>
          </cell>
        </row>
        <row r="110">
          <cell r="A110">
            <v>39448</v>
          </cell>
          <cell r="B110">
            <v>6.3639825600000005E-2</v>
          </cell>
          <cell r="F110">
            <v>6.3437077499999994E-2</v>
          </cell>
          <cell r="G110">
            <v>6.3529651800000003E-2</v>
          </cell>
          <cell r="H110">
            <v>3.3529651800000004E-2</v>
          </cell>
          <cell r="I110">
            <v>9.3529651800000002E-2</v>
          </cell>
        </row>
        <row r="111">
          <cell r="A111">
            <v>39479</v>
          </cell>
          <cell r="B111">
            <v>6.2511657499999998E-2</v>
          </cell>
          <cell r="F111">
            <v>6.2550670000000003E-2</v>
          </cell>
          <cell r="G111">
            <v>6.2532855499999998E-2</v>
          </cell>
          <cell r="H111">
            <v>3.2532855499999999E-2</v>
          </cell>
          <cell r="I111">
            <v>9.2532855499999997E-2</v>
          </cell>
        </row>
        <row r="112">
          <cell r="A112">
            <v>39508</v>
          </cell>
          <cell r="B112">
            <v>5.9648585800000001E-2</v>
          </cell>
          <cell r="F112">
            <v>5.9997231800000002E-2</v>
          </cell>
          <cell r="G112">
            <v>5.98379572E-2</v>
          </cell>
          <cell r="H112">
            <v>2.9837957200000001E-2</v>
          </cell>
          <cell r="I112">
            <v>8.9837957199999999E-2</v>
          </cell>
        </row>
        <row r="113">
          <cell r="A113">
            <v>39539</v>
          </cell>
          <cell r="B113">
            <v>5.7139357799999999E-2</v>
          </cell>
          <cell r="F113">
            <v>5.7606218299999998E-2</v>
          </cell>
          <cell r="G113">
            <v>5.73931263E-2</v>
          </cell>
          <cell r="H113">
            <v>2.7393126300000001E-2</v>
          </cell>
          <cell r="I113">
            <v>8.7393126299999999E-2</v>
          </cell>
        </row>
        <row r="114">
          <cell r="A114">
            <v>39569</v>
          </cell>
          <cell r="B114">
            <v>5.5590168600000003E-2</v>
          </cell>
          <cell r="F114">
            <v>5.5730879400000002E-2</v>
          </cell>
          <cell r="G114">
            <v>5.5666682000000002E-2</v>
          </cell>
          <cell r="H114">
            <v>2.5666682000000003E-2</v>
          </cell>
          <cell r="I114">
            <v>8.5666681999999994E-2</v>
          </cell>
        </row>
        <row r="115">
          <cell r="A115">
            <v>39600</v>
          </cell>
          <cell r="B115">
            <v>5.3225939399999998E-2</v>
          </cell>
          <cell r="F115">
            <v>5.3462352900000003E-2</v>
          </cell>
          <cell r="G115">
            <v>5.3354470000000001E-2</v>
          </cell>
          <cell r="H115">
            <v>2.3354470000000002E-2</v>
          </cell>
          <cell r="I115">
            <v>8.335447E-2</v>
          </cell>
        </row>
        <row r="116">
          <cell r="A116">
            <v>39630</v>
          </cell>
          <cell r="B116">
            <v>5.1187064400000003E-2</v>
          </cell>
          <cell r="F116">
            <v>5.2029479199999999E-2</v>
          </cell>
          <cell r="G116">
            <v>5.1645041099999997E-2</v>
          </cell>
          <cell r="H116">
            <v>2.1645041099999998E-2</v>
          </cell>
          <cell r="I116">
            <v>8.1645041099999996E-2</v>
          </cell>
        </row>
        <row r="117">
          <cell r="A117">
            <v>39661</v>
          </cell>
          <cell r="B117">
            <v>5.1125331400000001E-2</v>
          </cell>
          <cell r="F117">
            <v>5.1819815999999998E-2</v>
          </cell>
          <cell r="G117">
            <v>5.1502907000000001E-2</v>
          </cell>
          <cell r="H117">
            <v>2.1502907000000002E-2</v>
          </cell>
          <cell r="I117">
            <v>8.1502906999999999E-2</v>
          </cell>
        </row>
        <row r="118">
          <cell r="A118">
            <v>39692</v>
          </cell>
          <cell r="B118">
            <v>5.1536583400000002E-2</v>
          </cell>
          <cell r="F118">
            <v>5.2002205099999997E-2</v>
          </cell>
          <cell r="G118">
            <v>5.1789640099999999E-2</v>
          </cell>
          <cell r="H118">
            <v>2.17896401E-2</v>
          </cell>
          <cell r="I118">
            <v>8.1789640100000005E-2</v>
          </cell>
        </row>
        <row r="119">
          <cell r="A119">
            <v>39722</v>
          </cell>
          <cell r="B119">
            <v>4.4257072600000003E-2</v>
          </cell>
          <cell r="F119">
            <v>4.54094726E-2</v>
          </cell>
          <cell r="G119">
            <v>4.4883141699999997E-2</v>
          </cell>
          <cell r="H119">
            <v>1.4883141699999998E-2</v>
          </cell>
          <cell r="I119">
            <v>7.4883141699999989E-2</v>
          </cell>
        </row>
        <row r="120">
          <cell r="A120">
            <v>39753</v>
          </cell>
          <cell r="B120">
            <v>2.9641786999999999E-2</v>
          </cell>
          <cell r="F120">
            <v>3.2659490800000003E-2</v>
          </cell>
          <cell r="G120">
            <v>3.12823713E-2</v>
          </cell>
          <cell r="H120">
            <v>1.2823713000000014E-3</v>
          </cell>
          <cell r="I120">
            <v>6.1282371299999999E-2</v>
          </cell>
        </row>
        <row r="121">
          <cell r="A121">
            <v>39783</v>
          </cell>
          <cell r="B121">
            <v>3.0131844299999998E-2</v>
          </cell>
          <cell r="F121">
            <v>3.2543071799999997E-2</v>
          </cell>
          <cell r="G121">
            <v>3.14419217E-2</v>
          </cell>
          <cell r="H121">
            <v>1.4419217000000012E-3</v>
          </cell>
          <cell r="I121">
            <v>6.1441921699999999E-2</v>
          </cell>
        </row>
        <row r="122">
          <cell r="A122">
            <v>39814</v>
          </cell>
          <cell r="B122">
            <v>2.81748759E-2</v>
          </cell>
          <cell r="F122">
            <v>3.0550324300000001E-2</v>
          </cell>
          <cell r="G122">
            <v>2.9464849500000001E-2</v>
          </cell>
          <cell r="H122">
            <v>-5.3515049999999786E-4</v>
          </cell>
          <cell r="I122">
            <v>5.94648495E-2</v>
          </cell>
        </row>
        <row r="123">
          <cell r="A123">
            <v>39845</v>
          </cell>
          <cell r="B123">
            <v>2.8517101100000001E-2</v>
          </cell>
          <cell r="F123">
            <v>3.1129559899999999E-2</v>
          </cell>
          <cell r="G123">
            <v>2.99355187E-2</v>
          </cell>
          <cell r="H123">
            <v>-6.4481299999998715E-5</v>
          </cell>
          <cell r="I123">
            <v>5.9935518699999996E-2</v>
          </cell>
        </row>
        <row r="124">
          <cell r="A124">
            <v>39873</v>
          </cell>
          <cell r="B124">
            <v>3.4946441100000003E-2</v>
          </cell>
          <cell r="F124">
            <v>3.6753572700000001E-2</v>
          </cell>
          <cell r="G124">
            <v>3.59277603E-2</v>
          </cell>
          <cell r="H124">
            <v>5.9277603000000012E-3</v>
          </cell>
          <cell r="I124">
            <v>6.5927760299999999E-2</v>
          </cell>
        </row>
        <row r="125">
          <cell r="A125">
            <v>39904</v>
          </cell>
          <cell r="B125">
            <v>3.71772639E-2</v>
          </cell>
          <cell r="F125">
            <v>3.8397046999999997E-2</v>
          </cell>
          <cell r="G125">
            <v>3.7838829999999997E-2</v>
          </cell>
          <cell r="H125">
            <v>7.838829999999998E-3</v>
          </cell>
          <cell r="I125">
            <v>6.7838829999999989E-2</v>
          </cell>
        </row>
        <row r="126">
          <cell r="A126">
            <v>39934</v>
          </cell>
          <cell r="B126">
            <v>3.7084673899999997E-2</v>
          </cell>
          <cell r="F126">
            <v>3.8421400799999998E-2</v>
          </cell>
          <cell r="G126">
            <v>3.7809356699999998E-2</v>
          </cell>
          <cell r="H126">
            <v>7.8093566999999989E-3</v>
          </cell>
          <cell r="I126">
            <v>6.780935669999999E-2</v>
          </cell>
        </row>
        <row r="127">
          <cell r="A127">
            <v>39965</v>
          </cell>
          <cell r="B127">
            <v>3.8473841199999997E-2</v>
          </cell>
          <cell r="F127">
            <v>3.9609100799999998E-2</v>
          </cell>
          <cell r="G127">
            <v>3.9089154399999999E-2</v>
          </cell>
          <cell r="H127">
            <v>9.0891544000000005E-3</v>
          </cell>
          <cell r="I127">
            <v>6.9089154399999991E-2</v>
          </cell>
        </row>
        <row r="128">
          <cell r="A128">
            <v>39995</v>
          </cell>
          <cell r="B128">
            <v>4.2535953500000001E-2</v>
          </cell>
          <cell r="F128">
            <v>4.2934803299999998E-2</v>
          </cell>
          <cell r="G128">
            <v>4.27520282E-2</v>
          </cell>
          <cell r="H128">
            <v>1.2752028200000001E-2</v>
          </cell>
          <cell r="I128">
            <v>7.2752028199999999E-2</v>
          </cell>
        </row>
        <row r="129">
          <cell r="A129">
            <v>40026</v>
          </cell>
          <cell r="B129">
            <v>4.3821438999999997E-2</v>
          </cell>
          <cell r="F129">
            <v>4.4162281400000003E-2</v>
          </cell>
          <cell r="G129">
            <v>4.4006053000000003E-2</v>
          </cell>
          <cell r="H129">
            <v>1.4006053000000004E-2</v>
          </cell>
          <cell r="I129">
            <v>7.4006053000000002E-2</v>
          </cell>
        </row>
        <row r="130">
          <cell r="A130">
            <v>40057</v>
          </cell>
          <cell r="B130">
            <v>4.4871425700000002E-2</v>
          </cell>
          <cell r="F130">
            <v>4.4873106699999998E-2</v>
          </cell>
          <cell r="G130">
            <v>4.4872335899999997E-2</v>
          </cell>
          <cell r="H130">
            <v>1.4872335899999999E-2</v>
          </cell>
          <cell r="I130">
            <v>7.4872335900000003E-2</v>
          </cell>
        </row>
        <row r="131">
          <cell r="A131">
            <v>40087</v>
          </cell>
          <cell r="B131">
            <v>4.7897827699999999E-2</v>
          </cell>
          <cell r="F131">
            <v>4.6886849799999998E-2</v>
          </cell>
          <cell r="G131">
            <v>4.7350782799999998E-2</v>
          </cell>
          <cell r="H131">
            <v>1.7350782799999999E-2</v>
          </cell>
          <cell r="I131">
            <v>7.735078279999999E-2</v>
          </cell>
        </row>
        <row r="132">
          <cell r="A132">
            <v>40118</v>
          </cell>
          <cell r="B132">
            <v>5.6198869300000003E-2</v>
          </cell>
          <cell r="F132">
            <v>5.3488105100000002E-2</v>
          </cell>
          <cell r="G132">
            <v>5.4731837700000001E-2</v>
          </cell>
          <cell r="H132">
            <v>2.4731837700000002E-2</v>
          </cell>
          <cell r="I132">
            <v>8.4731837700000007E-2</v>
          </cell>
        </row>
        <row r="133">
          <cell r="A133">
            <v>40148</v>
          </cell>
          <cell r="B133">
            <v>5.5171028800000001E-2</v>
          </cell>
          <cell r="F133">
            <v>5.2252747699999998E-2</v>
          </cell>
          <cell r="G133">
            <v>5.3591517900000003E-2</v>
          </cell>
          <cell r="H133">
            <v>2.3591517900000004E-2</v>
          </cell>
          <cell r="I133">
            <v>8.3591517899999995E-2</v>
          </cell>
        </row>
        <row r="134">
          <cell r="A134">
            <v>40179</v>
          </cell>
          <cell r="B134">
            <v>5.5189102099999998E-2</v>
          </cell>
          <cell r="F134">
            <v>5.1968255400000003E-2</v>
          </cell>
          <cell r="G134">
            <v>5.34469349E-2</v>
          </cell>
          <cell r="H134">
            <v>2.3446934900000001E-2</v>
          </cell>
          <cell r="I134">
            <v>8.3446934899999992E-2</v>
          </cell>
        </row>
        <row r="135">
          <cell r="A135">
            <v>40210</v>
          </cell>
          <cell r="B135">
            <v>5.67614496E-2</v>
          </cell>
          <cell r="F135">
            <v>5.3426083499999999E-2</v>
          </cell>
          <cell r="G135">
            <v>5.4957261299999997E-2</v>
          </cell>
          <cell r="H135">
            <v>2.4957261299999998E-2</v>
          </cell>
          <cell r="I135">
            <v>8.4957261300000003E-2</v>
          </cell>
        </row>
        <row r="136">
          <cell r="A136">
            <v>40238</v>
          </cell>
          <cell r="B136">
            <v>5.3463083299999999E-2</v>
          </cell>
          <cell r="F136">
            <v>5.0274707299999999E-2</v>
          </cell>
          <cell r="G136">
            <v>5.1738739499999999E-2</v>
          </cell>
          <cell r="H136">
            <v>2.17387395E-2</v>
          </cell>
          <cell r="I136">
            <v>8.1738739499999991E-2</v>
          </cell>
        </row>
        <row r="137">
          <cell r="A137">
            <v>40269</v>
          </cell>
          <cell r="B137">
            <v>5.4839448499999999E-2</v>
          </cell>
          <cell r="F137">
            <v>5.1421859100000002E-2</v>
          </cell>
          <cell r="G137">
            <v>5.29913677E-2</v>
          </cell>
          <cell r="H137">
            <v>2.2991367700000001E-2</v>
          </cell>
          <cell r="I137">
            <v>8.2991367699999999E-2</v>
          </cell>
        </row>
        <row r="138">
          <cell r="A138">
            <v>40299</v>
          </cell>
          <cell r="B138">
            <v>5.3788910400000001E-2</v>
          </cell>
          <cell r="F138">
            <v>5.03011841E-2</v>
          </cell>
          <cell r="G138">
            <v>5.1904046500000002E-2</v>
          </cell>
          <cell r="H138">
            <v>2.1904046500000003E-2</v>
          </cell>
          <cell r="I138">
            <v>8.1904046499999994E-2</v>
          </cell>
        </row>
        <row r="139">
          <cell r="A139">
            <v>40330</v>
          </cell>
          <cell r="B139">
            <v>4.78327328E-2</v>
          </cell>
          <cell r="F139">
            <v>4.4447139699999999E-2</v>
          </cell>
          <cell r="G139">
            <v>4.6003108100000002E-2</v>
          </cell>
          <cell r="H139">
            <v>1.6003108100000003E-2</v>
          </cell>
          <cell r="I139">
            <v>7.6003108099999994E-2</v>
          </cell>
        </row>
        <row r="140">
          <cell r="A140">
            <v>40360</v>
          </cell>
          <cell r="B140">
            <v>4.95958523E-2</v>
          </cell>
          <cell r="F140">
            <v>4.6310633900000002E-2</v>
          </cell>
          <cell r="G140">
            <v>4.7820315299999999E-2</v>
          </cell>
          <cell r="H140">
            <v>1.78203153E-2</v>
          </cell>
          <cell r="I140">
            <v>7.7820315299999998E-2</v>
          </cell>
        </row>
        <row r="141">
          <cell r="A141">
            <v>40391</v>
          </cell>
          <cell r="B141">
            <v>4.83893902E-2</v>
          </cell>
          <cell r="F141">
            <v>4.4962749900000001E-2</v>
          </cell>
          <cell r="G141">
            <v>4.6538055500000002E-2</v>
          </cell>
          <cell r="H141">
            <v>1.6538055500000003E-2</v>
          </cell>
          <cell r="I141">
            <v>7.6538055500000007E-2</v>
          </cell>
        </row>
        <row r="142">
          <cell r="A142">
            <v>40422</v>
          </cell>
          <cell r="B142">
            <v>4.6637607999999997E-2</v>
          </cell>
          <cell r="F142">
            <v>4.3438965199999999E-2</v>
          </cell>
          <cell r="G142">
            <v>4.4910229199999999E-2</v>
          </cell>
          <cell r="H142">
            <v>1.49102292E-2</v>
          </cell>
          <cell r="I142">
            <v>7.4910229199999998E-2</v>
          </cell>
        </row>
        <row r="143">
          <cell r="A143">
            <v>40452</v>
          </cell>
          <cell r="B143">
            <v>4.4983541299999999E-2</v>
          </cell>
          <cell r="F143">
            <v>4.20170562E-2</v>
          </cell>
          <cell r="G143">
            <v>4.3382117300000002E-2</v>
          </cell>
          <cell r="H143">
            <v>1.3382117300000003E-2</v>
          </cell>
          <cell r="I143">
            <v>7.3382117299999994E-2</v>
          </cell>
        </row>
        <row r="144">
          <cell r="A144">
            <v>40483</v>
          </cell>
          <cell r="B144">
            <v>4.7826252100000001E-2</v>
          </cell>
          <cell r="F144">
            <v>4.4864959500000003E-2</v>
          </cell>
          <cell r="G144">
            <v>4.6229217000000003E-2</v>
          </cell>
          <cell r="H144">
            <v>1.6229217000000004E-2</v>
          </cell>
          <cell r="I144">
            <v>7.6229217000000002E-2</v>
          </cell>
        </row>
        <row r="145">
          <cell r="A145">
            <v>40513</v>
          </cell>
          <cell r="B145">
            <v>4.68832681E-2</v>
          </cell>
          <cell r="F145">
            <v>4.53069641E-2</v>
          </cell>
          <cell r="G145">
            <v>4.6032889200000003E-2</v>
          </cell>
          <cell r="H145">
            <v>1.6032889200000004E-2</v>
          </cell>
          <cell r="I145">
            <v>7.6032889200000009E-2</v>
          </cell>
        </row>
        <row r="146">
          <cell r="A146">
            <v>40544</v>
          </cell>
          <cell r="B146">
            <v>4.4686891200000002E-2</v>
          </cell>
          <cell r="F146">
            <v>4.3765131200000001E-2</v>
          </cell>
          <cell r="G146">
            <v>4.4189335500000003E-2</v>
          </cell>
          <cell r="H146">
            <v>1.4189335500000004E-2</v>
          </cell>
          <cell r="I146">
            <v>7.4189335500000009E-2</v>
          </cell>
        </row>
        <row r="147">
          <cell r="A147">
            <v>40575</v>
          </cell>
          <cell r="B147">
            <v>3.9318426199999999E-2</v>
          </cell>
          <cell r="F147">
            <v>3.8051518600000001E-2</v>
          </cell>
          <cell r="G147">
            <v>3.86347202E-2</v>
          </cell>
          <cell r="H147">
            <v>8.6347202000000012E-3</v>
          </cell>
          <cell r="I147">
            <v>6.8634720199999999E-2</v>
          </cell>
        </row>
        <row r="148">
          <cell r="A148">
            <v>40603</v>
          </cell>
          <cell r="B148">
            <v>3.5636096700000001E-2</v>
          </cell>
          <cell r="F148">
            <v>3.4577300200000001E-2</v>
          </cell>
          <cell r="G148">
            <v>3.5064793233644753E-2</v>
          </cell>
          <cell r="H148">
            <v>5.0647932336447543E-3</v>
          </cell>
          <cell r="I148">
            <v>6.5064793233644752E-2</v>
          </cell>
        </row>
        <row r="149">
          <cell r="A149">
            <v>40634</v>
          </cell>
          <cell r="B149">
            <v>3.1190782E-2</v>
          </cell>
          <cell r="F149">
            <v>3.0653110800000001E-2</v>
          </cell>
          <cell r="G149">
            <v>3.0900697018375035E-2</v>
          </cell>
          <cell r="H149">
            <v>9.0069701837503652E-4</v>
          </cell>
          <cell r="I149">
            <v>6.0900697018375034E-2</v>
          </cell>
        </row>
        <row r="150">
          <cell r="A150">
            <v>40664</v>
          </cell>
          <cell r="B150">
            <v>3.2677544599999997E-2</v>
          </cell>
          <cell r="F150">
            <v>3.2364589899999997E-2</v>
          </cell>
          <cell r="G150">
            <v>3.2508755327705183E-2</v>
          </cell>
          <cell r="H150">
            <v>2.5087553277051838E-3</v>
          </cell>
          <cell r="I150">
            <v>6.2508755327705182E-2</v>
          </cell>
        </row>
        <row r="151">
          <cell r="A151">
            <v>40695</v>
          </cell>
          <cell r="B151">
            <v>3.8000201999999997E-2</v>
          </cell>
          <cell r="F151">
            <v>3.7826029800000001E-2</v>
          </cell>
          <cell r="G151">
            <v>3.7906282475063946E-2</v>
          </cell>
          <cell r="H151">
            <v>7.9062824750639471E-3</v>
          </cell>
          <cell r="I151">
            <v>6.7906282475063945E-2</v>
          </cell>
        </row>
        <row r="152">
          <cell r="A152">
            <v>40725</v>
          </cell>
          <cell r="B152">
            <v>3.5563955500000001E-2</v>
          </cell>
          <cell r="F152">
            <v>3.5378686200000002E-2</v>
          </cell>
          <cell r="G152">
            <v>3.5464092917253408E-2</v>
          </cell>
          <cell r="H152">
            <v>5.4640929172534089E-3</v>
          </cell>
          <cell r="I152">
            <v>6.5464092917253414E-2</v>
          </cell>
        </row>
        <row r="153">
          <cell r="A153">
            <v>40756</v>
          </cell>
          <cell r="B153">
            <v>3.5026769999999999E-2</v>
          </cell>
          <cell r="F153">
            <v>3.5048532700000003E-2</v>
          </cell>
          <cell r="G153">
            <v>3.5038498222986159E-2</v>
          </cell>
          <cell r="H153">
            <v>5.0384982229861597E-3</v>
          </cell>
          <cell r="I153">
            <v>6.5038498222986157E-2</v>
          </cell>
        </row>
        <row r="154">
          <cell r="A154">
            <v>40787</v>
          </cell>
          <cell r="B154">
            <v>3.5603886199999997E-2</v>
          </cell>
          <cell r="F154">
            <v>3.5479454700000003E-2</v>
          </cell>
          <cell r="G154">
            <v>3.5536821024384248E-2</v>
          </cell>
          <cell r="H154">
            <v>5.5368210243842489E-3</v>
          </cell>
          <cell r="I154">
            <v>6.553682102438424E-2</v>
          </cell>
        </row>
        <row r="155">
          <cell r="A155">
            <v>40817</v>
          </cell>
          <cell r="B155">
            <v>2.9693189299999999E-2</v>
          </cell>
          <cell r="F155">
            <v>2.8614853199999998E-2</v>
          </cell>
          <cell r="G155">
            <v>2.9112354032108132E-2</v>
          </cell>
          <cell r="H155">
            <v>-8.8764596789186676E-4</v>
          </cell>
          <cell r="I155">
            <v>5.9112354032108128E-2</v>
          </cell>
        </row>
        <row r="156">
          <cell r="A156">
            <v>40848</v>
          </cell>
          <cell r="B156">
            <v>3.0324902000000001E-2</v>
          </cell>
          <cell r="F156">
            <v>2.99141692E-2</v>
          </cell>
          <cell r="G156">
            <v>3.0103581175520051E-2</v>
          </cell>
          <cell r="H156">
            <v>1.0358117552005178E-4</v>
          </cell>
          <cell r="I156">
            <v>6.0103581175520046E-2</v>
          </cell>
        </row>
        <row r="157">
          <cell r="A157">
            <v>40878</v>
          </cell>
          <cell r="B157">
            <v>2.9025738400000001E-2</v>
          </cell>
          <cell r="F157">
            <v>2.7585609699999999E-2</v>
          </cell>
          <cell r="G157">
            <v>2.8249917265275634E-2</v>
          </cell>
          <cell r="H157">
            <v>-1.7500827347243647E-3</v>
          </cell>
          <cell r="I157">
            <v>5.8249917265275633E-2</v>
          </cell>
        </row>
        <row r="158">
          <cell r="A158">
            <v>40909</v>
          </cell>
          <cell r="B158">
            <v>2.9897584299999998E-2</v>
          </cell>
          <cell r="F158">
            <v>2.7709392699999998E-2</v>
          </cell>
          <cell r="G158">
            <v>2.8719221777139356E-2</v>
          </cell>
          <cell r="H158">
            <v>-1.2807782228606429E-3</v>
          </cell>
          <cell r="I158">
            <v>5.8719221777139355E-2</v>
          </cell>
        </row>
        <row r="159">
          <cell r="A159">
            <v>40940</v>
          </cell>
          <cell r="B159">
            <v>3.2893172999999998E-2</v>
          </cell>
          <cell r="F159">
            <v>3.0931681700000001E-2</v>
          </cell>
          <cell r="G159">
            <v>3.1836957301027674E-2</v>
          </cell>
          <cell r="H159">
            <v>1.8369573010276752E-3</v>
          </cell>
          <cell r="I159">
            <v>6.1836957301027673E-2</v>
          </cell>
        </row>
        <row r="160">
          <cell r="A160">
            <v>40969</v>
          </cell>
          <cell r="B160">
            <v>3.35961314E-2</v>
          </cell>
          <cell r="F160">
            <v>3.16165126E-2</v>
          </cell>
          <cell r="G160">
            <v>3.2530649643201917E-2</v>
          </cell>
          <cell r="H160">
            <v>2.5306496432019182E-3</v>
          </cell>
          <cell r="I160">
            <v>6.2530649643201916E-2</v>
          </cell>
        </row>
        <row r="161">
          <cell r="A161">
            <v>41000</v>
          </cell>
          <cell r="B161">
            <v>3.3879477999999998E-2</v>
          </cell>
          <cell r="F161">
            <v>3.1840302899999999E-2</v>
          </cell>
          <cell r="G161">
            <v>3.2781922411773981E-2</v>
          </cell>
          <cell r="H161">
            <v>2.7819224117739821E-3</v>
          </cell>
          <cell r="I161">
            <v>6.278192241177398E-2</v>
          </cell>
        </row>
        <row r="162">
          <cell r="A162">
            <v>41030</v>
          </cell>
          <cell r="B162">
            <v>3.4280956899999999E-2</v>
          </cell>
          <cell r="F162">
            <v>3.2227909800000003E-2</v>
          </cell>
          <cell r="G162">
            <v>3.3176181879300173E-2</v>
          </cell>
          <cell r="H162">
            <v>3.1761818793001745E-3</v>
          </cell>
          <cell r="I162">
            <v>6.3176181879300172E-2</v>
          </cell>
        </row>
        <row r="163">
          <cell r="A163">
            <v>41061</v>
          </cell>
          <cell r="B163">
            <v>3.3726978300000002E-2</v>
          </cell>
          <cell r="F163">
            <v>3.1384474599999997E-2</v>
          </cell>
          <cell r="G163">
            <v>3.24665182872238E-2</v>
          </cell>
          <cell r="H163">
            <v>2.4665182872238012E-3</v>
          </cell>
          <cell r="I163">
            <v>6.2466518287223799E-2</v>
          </cell>
        </row>
        <row r="164">
          <cell r="A164">
            <v>41091</v>
          </cell>
          <cell r="B164">
            <v>3.5879381199999998E-2</v>
          </cell>
          <cell r="F164">
            <v>3.3936163800000002E-2</v>
          </cell>
          <cell r="G164">
            <v>3.4834498312415599E-2</v>
          </cell>
          <cell r="H164">
            <v>4.8344983124155999E-3</v>
          </cell>
          <cell r="I164">
            <v>6.4834498312415598E-2</v>
          </cell>
        </row>
        <row r="165">
          <cell r="A165">
            <v>41122</v>
          </cell>
          <cell r="B165">
            <v>3.99026626E-2</v>
          </cell>
          <cell r="F165">
            <v>3.8363214399999998E-2</v>
          </cell>
          <cell r="G165">
            <v>3.9075049947279769E-2</v>
          </cell>
          <cell r="H165">
            <v>9.0750499472797702E-3</v>
          </cell>
          <cell r="I165">
            <v>6.9075049947279768E-2</v>
          </cell>
        </row>
        <row r="166">
          <cell r="A166">
            <v>41153</v>
          </cell>
          <cell r="B166">
            <v>4.4070559600000003E-2</v>
          </cell>
          <cell r="F166">
            <v>4.3258601299999998E-2</v>
          </cell>
          <cell r="G166">
            <v>4.363406793341823E-2</v>
          </cell>
          <cell r="H166">
            <v>1.3634067933418231E-2</v>
          </cell>
          <cell r="I166">
            <v>7.3634067933418229E-2</v>
          </cell>
        </row>
        <row r="167">
          <cell r="A167">
            <v>41183</v>
          </cell>
          <cell r="B167">
            <v>5.2192331299999999E-2</v>
          </cell>
          <cell r="F167">
            <v>5.29733909E-2</v>
          </cell>
          <cell r="G167">
            <v>5.2612283434681287E-2</v>
          </cell>
          <cell r="H167">
            <v>2.2612283434681288E-2</v>
          </cell>
          <cell r="I167">
            <v>8.2612283434681286E-2</v>
          </cell>
        </row>
        <row r="168">
          <cell r="A168">
            <v>41214</v>
          </cell>
          <cell r="B168">
            <v>5.19322594E-2</v>
          </cell>
          <cell r="F168">
            <v>5.2091218699999997E-2</v>
          </cell>
          <cell r="G168">
            <v>5.2017703776409574E-2</v>
          </cell>
          <cell r="H168">
            <v>2.2017703776409575E-2</v>
          </cell>
          <cell r="I168">
            <v>8.2017703776409573E-2</v>
          </cell>
        </row>
        <row r="169">
          <cell r="A169">
            <v>41244</v>
          </cell>
          <cell r="B169">
            <v>5.1688624699999998E-2</v>
          </cell>
          <cell r="F169">
            <v>5.2284844699999999E-2</v>
          </cell>
          <cell r="G169">
            <v>5.2009009895696658E-2</v>
          </cell>
          <cell r="H169">
            <v>2.2009009895696659E-2</v>
          </cell>
          <cell r="I169">
            <v>8.200900989569665E-2</v>
          </cell>
        </row>
        <row r="170">
          <cell r="A170">
            <v>41275</v>
          </cell>
          <cell r="B170">
            <v>5.4530910799999999E-2</v>
          </cell>
          <cell r="F170">
            <v>5.6673647899999999E-2</v>
          </cell>
          <cell r="G170">
            <v>5.5682351231036459E-2</v>
          </cell>
          <cell r="H170">
            <v>2.568235123103646E-2</v>
          </cell>
          <cell r="I170">
            <v>8.5682351231036458E-2</v>
          </cell>
        </row>
        <row r="171">
          <cell r="A171">
            <v>41306</v>
          </cell>
          <cell r="B171">
            <v>5.89420716E-2</v>
          </cell>
          <cell r="F171">
            <v>6.0607908299999999E-2</v>
          </cell>
          <cell r="G171">
            <v>5.9837910147562914E-2</v>
          </cell>
          <cell r="H171">
            <v>2.9837910147562915E-2</v>
          </cell>
          <cell r="I171">
            <v>8.9837910147562913E-2</v>
          </cell>
        </row>
        <row r="172">
          <cell r="A172">
            <v>41334</v>
          </cell>
          <cell r="B172">
            <v>6.2223409700000003E-2</v>
          </cell>
          <cell r="F172">
            <v>6.2679728000000004E-2</v>
          </cell>
          <cell r="G172">
            <v>6.2468357996531165E-2</v>
          </cell>
          <cell r="H172">
            <v>3.2468357996531166E-2</v>
          </cell>
          <cell r="I172">
            <v>9.2468357996531164E-2</v>
          </cell>
        </row>
        <row r="173">
          <cell r="A173">
            <v>41365</v>
          </cell>
          <cell r="B173">
            <v>6.2765627800000001E-2</v>
          </cell>
          <cell r="F173">
            <v>6.3227444699999996E-2</v>
          </cell>
          <cell r="G173">
            <v>6.3013513045937108E-2</v>
          </cell>
          <cell r="H173">
            <v>3.301351304593711E-2</v>
          </cell>
          <cell r="I173">
            <v>9.3013513045937107E-2</v>
          </cell>
        </row>
        <row r="174">
          <cell r="A174">
            <v>41395</v>
          </cell>
          <cell r="B174">
            <v>5.9994136500000003E-2</v>
          </cell>
          <cell r="F174">
            <v>6.0493182800000003E-2</v>
          </cell>
          <cell r="G174">
            <v>6.0262049905888918E-2</v>
          </cell>
          <cell r="H174">
            <v>3.0262049905888919E-2</v>
          </cell>
          <cell r="I174">
            <v>9.0262049905888916E-2</v>
          </cell>
        </row>
        <row r="175">
          <cell r="A175">
            <v>41426</v>
          </cell>
          <cell r="B175">
            <v>5.5682690299999997E-2</v>
          </cell>
          <cell r="F175">
            <v>5.5260864700000002E-2</v>
          </cell>
          <cell r="G175">
            <v>5.5456280251721786E-2</v>
          </cell>
          <cell r="H175">
            <v>2.5456280251721787E-2</v>
          </cell>
          <cell r="I175">
            <v>8.5456280251721778E-2</v>
          </cell>
        </row>
        <row r="176">
          <cell r="A176">
            <v>41456</v>
          </cell>
          <cell r="B176">
            <v>4.1467437199999999E-2</v>
          </cell>
          <cell r="F176">
            <v>4.0668995100000001E-2</v>
          </cell>
          <cell r="G176">
            <v>4.1039299304038768E-2</v>
          </cell>
          <cell r="H176">
            <v>1.1039299304038769E-2</v>
          </cell>
          <cell r="I176">
            <v>7.1039299304038767E-2</v>
          </cell>
        </row>
        <row r="177">
          <cell r="A177">
            <v>41487</v>
          </cell>
          <cell r="B177">
            <v>3.5807499200000002E-2</v>
          </cell>
          <cell r="F177">
            <v>3.4497390199999999E-2</v>
          </cell>
          <cell r="G177">
            <v>3.5104983390271398E-2</v>
          </cell>
          <cell r="H177">
            <v>5.104983390271399E-3</v>
          </cell>
          <cell r="I177">
            <v>6.5104983390271404E-2</v>
          </cell>
        </row>
        <row r="178">
          <cell r="A178">
            <v>41518</v>
          </cell>
          <cell r="B178">
            <v>2.8377848600000002E-2</v>
          </cell>
          <cell r="F178">
            <v>2.5998828299999999E-2</v>
          </cell>
          <cell r="G178">
            <v>2.7102704269353337E-2</v>
          </cell>
          <cell r="H178">
            <v>-2.8972957306466623E-3</v>
          </cell>
          <cell r="I178">
            <v>5.7102704269353335E-2</v>
          </cell>
        </row>
        <row r="179">
          <cell r="A179">
            <v>41548</v>
          </cell>
          <cell r="B179">
            <v>2.56926559E-2</v>
          </cell>
          <cell r="F179">
            <v>2.27197544E-2</v>
          </cell>
          <cell r="G179">
            <v>2.4099548520703132E-2</v>
          </cell>
          <cell r="H179">
            <v>-5.9004514792968671E-3</v>
          </cell>
          <cell r="I179">
            <v>5.4099548520703131E-2</v>
          </cell>
        </row>
        <row r="180">
          <cell r="A180">
            <v>41579</v>
          </cell>
          <cell r="B180">
            <v>2.5771559400000001E-2</v>
          </cell>
          <cell r="F180">
            <v>2.1907405099999999E-2</v>
          </cell>
          <cell r="G180">
            <v>2.3702337305557583E-2</v>
          </cell>
          <cell r="H180">
            <v>-6.2976626944424158E-3</v>
          </cell>
          <cell r="I180">
            <v>5.3702337305557582E-2</v>
          </cell>
        </row>
        <row r="181">
          <cell r="A181">
            <v>41609</v>
          </cell>
          <cell r="B181">
            <v>2.5768383499999999E-2</v>
          </cell>
          <cell r="F181">
            <v>2.11381244E-2</v>
          </cell>
          <cell r="G181">
            <v>2.3290508872749138E-2</v>
          </cell>
          <cell r="H181">
            <v>-6.7094911272508606E-3</v>
          </cell>
          <cell r="I181">
            <v>5.3290508872749137E-2</v>
          </cell>
        </row>
        <row r="182">
          <cell r="A182">
            <v>41640</v>
          </cell>
          <cell r="B182">
            <v>2.3366021599999998E-2</v>
          </cell>
          <cell r="F182">
            <v>1.7547862899999999E-2</v>
          </cell>
          <cell r="G182">
            <v>2.0254545428659503E-2</v>
          </cell>
          <cell r="H182">
            <v>-9.7454545713404964E-3</v>
          </cell>
          <cell r="I182">
            <v>5.0254545428659501E-2</v>
          </cell>
        </row>
      </sheetData>
      <sheetData sheetId="7">
        <row r="12">
          <cell r="A12">
            <v>36312</v>
          </cell>
          <cell r="B12">
            <v>0.17341710123683352</v>
          </cell>
          <cell r="C12">
            <v>0.1281115006659963</v>
          </cell>
          <cell r="D12">
            <v>0.13875087686157328</v>
          </cell>
          <cell r="E12">
            <v>0.11887350953736875</v>
          </cell>
          <cell r="F12">
            <v>0.14565565927149327</v>
          </cell>
          <cell r="G12">
            <v>0.14381963344875182</v>
          </cell>
          <cell r="H12">
            <v>-1.2E-2</v>
          </cell>
        </row>
        <row r="13">
          <cell r="A13">
            <v>36342</v>
          </cell>
          <cell r="B13">
            <v>0.16409119180990883</v>
          </cell>
          <cell r="C13">
            <v>0.13246775156723967</v>
          </cell>
          <cell r="D13">
            <v>0.14599648048533864</v>
          </cell>
          <cell r="E13">
            <v>0.11514546188068753</v>
          </cell>
          <cell r="F13">
            <v>0.1355939440849343</v>
          </cell>
          <cell r="G13">
            <v>0.14090212932254809</v>
          </cell>
          <cell r="H13">
            <v>-1.0999999999999999E-2</v>
          </cell>
        </row>
        <row r="14">
          <cell r="A14">
            <v>36373</v>
          </cell>
          <cell r="B14">
            <v>0.13878743716283726</v>
          </cell>
          <cell r="C14">
            <v>0.12491882757242756</v>
          </cell>
          <cell r="D14">
            <v>0.1349646479520481</v>
          </cell>
          <cell r="E14">
            <v>0.1085008579420581</v>
          </cell>
          <cell r="F14">
            <v>0.12656514505494521</v>
          </cell>
          <cell r="G14">
            <v>0.12942774225774234</v>
          </cell>
          <cell r="H14">
            <v>1E-3</v>
          </cell>
        </row>
        <row r="15">
          <cell r="A15">
            <v>36404</v>
          </cell>
          <cell r="B15">
            <v>0.10542665891625647</v>
          </cell>
          <cell r="C15">
            <v>0.11318577635467975</v>
          </cell>
          <cell r="D15">
            <v>0.11617708315270936</v>
          </cell>
          <cell r="E15">
            <v>9.9017642167487763E-2</v>
          </cell>
          <cell r="F15">
            <v>0.11206995802955677</v>
          </cell>
          <cell r="G15">
            <v>0.11186472000000003</v>
          </cell>
          <cell r="H15">
            <v>1.4999999999999999E-2</v>
          </cell>
        </row>
        <row r="16">
          <cell r="A16">
            <v>36434</v>
          </cell>
          <cell r="B16">
            <v>0.1060332264705881</v>
          </cell>
          <cell r="C16">
            <v>0.1119146516666667</v>
          </cell>
          <cell r="D16">
            <v>0.10979745774509797</v>
          </cell>
          <cell r="E16">
            <v>0.10066700666666661</v>
          </cell>
          <cell r="F16">
            <v>0.10696035970588214</v>
          </cell>
          <cell r="G16">
            <v>0.10834856970588236</v>
          </cell>
          <cell r="H16">
            <v>0.02</v>
          </cell>
        </row>
        <row r="17">
          <cell r="A17">
            <v>36465</v>
          </cell>
          <cell r="B17">
            <v>0.13777132104733125</v>
          </cell>
          <cell r="C17">
            <v>0.13704399989929494</v>
          </cell>
          <cell r="D17">
            <v>0.13810123514602224</v>
          </cell>
          <cell r="E17">
            <v>0.13067891842900314</v>
          </cell>
          <cell r="F17">
            <v>0.13345577341389725</v>
          </cell>
          <cell r="G17">
            <v>0.13580476072507564</v>
          </cell>
          <cell r="H17">
            <v>-7.0000000000000001E-3</v>
          </cell>
        </row>
        <row r="18">
          <cell r="A18">
            <v>36495</v>
          </cell>
          <cell r="B18">
            <v>0.14256185434343438</v>
          </cell>
          <cell r="C18">
            <v>0.14334128050505068</v>
          </cell>
          <cell r="D18">
            <v>0.14299538161616154</v>
          </cell>
          <cell r="E18">
            <v>0.1345328284848486</v>
          </cell>
          <cell r="F18">
            <v>0.13807001434343436</v>
          </cell>
          <cell r="G18">
            <v>0.14085784373737353</v>
          </cell>
          <cell r="H18">
            <v>-0.01</v>
          </cell>
        </row>
        <row r="19">
          <cell r="A19">
            <v>36526</v>
          </cell>
          <cell r="B19">
            <v>0.13902130090452247</v>
          </cell>
          <cell r="C19">
            <v>0.13701658643216086</v>
          </cell>
          <cell r="D19">
            <v>0.13792257025125632</v>
          </cell>
          <cell r="E19">
            <v>0.12344379527638183</v>
          </cell>
          <cell r="F19">
            <v>0.13172972412060302</v>
          </cell>
          <cell r="G19">
            <v>0.13512722472361816</v>
          </cell>
          <cell r="H19">
            <v>-5.0000000000000001E-3</v>
          </cell>
        </row>
        <row r="20">
          <cell r="A20">
            <v>36557</v>
          </cell>
          <cell r="B20">
            <v>0.13309249990019945</v>
          </cell>
          <cell r="C20">
            <v>0.13028955958083843</v>
          </cell>
          <cell r="D20">
            <v>0.13060029441117771</v>
          </cell>
          <cell r="E20">
            <v>0.11751954011976062</v>
          </cell>
          <cell r="F20">
            <v>0.12482720778443124</v>
          </cell>
          <cell r="G20">
            <v>0.12836014051896205</v>
          </cell>
          <cell r="H20">
            <v>2E-3</v>
          </cell>
        </row>
        <row r="21">
          <cell r="A21">
            <v>36586</v>
          </cell>
          <cell r="B21">
            <v>0.13782229432835824</v>
          </cell>
          <cell r="C21">
            <v>0.13327929651741299</v>
          </cell>
          <cell r="D21">
            <v>0.13383420557213932</v>
          </cell>
          <cell r="E21">
            <v>0.12125581263681617</v>
          </cell>
          <cell r="F21">
            <v>0.12981061940298511</v>
          </cell>
          <cell r="G21">
            <v>0.1325080237810945</v>
          </cell>
          <cell r="H21">
            <v>5.0000000000000001E-3</v>
          </cell>
        </row>
        <row r="22">
          <cell r="A22">
            <v>36617</v>
          </cell>
          <cell r="B22">
            <v>0.13205588269040569</v>
          </cell>
          <cell r="C22">
            <v>0.12720549218595445</v>
          </cell>
          <cell r="D22">
            <v>0.12787525479723061</v>
          </cell>
          <cell r="E22">
            <v>0.11229195776458978</v>
          </cell>
          <cell r="F22">
            <v>0.12328661829871446</v>
          </cell>
          <cell r="G22">
            <v>0.12628340504451052</v>
          </cell>
          <cell r="H22">
            <v>1.0999999999999999E-2</v>
          </cell>
        </row>
        <row r="23">
          <cell r="A23">
            <v>36647</v>
          </cell>
          <cell r="B23">
            <v>0.12255708974609369</v>
          </cell>
          <cell r="C23">
            <v>0.11562663847656229</v>
          </cell>
          <cell r="D23">
            <v>0.11464978857421881</v>
          </cell>
          <cell r="E23">
            <v>0.10138303076171873</v>
          </cell>
          <cell r="F23">
            <v>0.11290981083984364</v>
          </cell>
          <cell r="G23">
            <v>0.1152103874999999</v>
          </cell>
          <cell r="H23">
            <v>2.4E-2</v>
          </cell>
        </row>
        <row r="24">
          <cell r="A24">
            <v>36678</v>
          </cell>
          <cell r="B24">
            <v>0.11400192567567569</v>
          </cell>
          <cell r="C24">
            <v>0.10542600328185325</v>
          </cell>
          <cell r="D24">
            <v>0.10314756235521227</v>
          </cell>
          <cell r="E24">
            <v>9.1424298262548165E-2</v>
          </cell>
          <cell r="F24">
            <v>0.10439880936293422</v>
          </cell>
          <cell r="G24">
            <v>0.10572473812741312</v>
          </cell>
          <cell r="H24">
            <v>3.5999999999999997E-2</v>
          </cell>
        </row>
        <row r="25">
          <cell r="A25">
            <v>36708</v>
          </cell>
          <cell r="B25">
            <v>0.11405620505345015</v>
          </cell>
          <cell r="C25">
            <v>0.10576730981535487</v>
          </cell>
          <cell r="D25">
            <v>0.10454311195335286</v>
          </cell>
          <cell r="E25">
            <v>9.7347630903790172E-2</v>
          </cell>
          <cell r="F25">
            <v>0.10569220903790089</v>
          </cell>
          <cell r="G25">
            <v>0.10671279611273077</v>
          </cell>
          <cell r="H25">
            <v>2.9000000000000001E-2</v>
          </cell>
        </row>
        <row r="26">
          <cell r="A26">
            <v>36739</v>
          </cell>
          <cell r="B26">
            <v>0.10600032292069628</v>
          </cell>
          <cell r="C26">
            <v>9.7319956576402245E-2</v>
          </cell>
          <cell r="D26">
            <v>9.5933804738878248E-2</v>
          </cell>
          <cell r="E26">
            <v>9.0474803965183703E-2</v>
          </cell>
          <cell r="F26">
            <v>9.8051485396518423E-2</v>
          </cell>
          <cell r="G26">
            <v>9.8653509961315278E-2</v>
          </cell>
          <cell r="H26">
            <v>3.4000000000000002E-2</v>
          </cell>
        </row>
        <row r="27">
          <cell r="A27">
            <v>36770</v>
          </cell>
          <cell r="B27">
            <v>0.10374898664085186</v>
          </cell>
          <cell r="E27">
            <v>8.9859437947725107E-2</v>
          </cell>
          <cell r="F27">
            <v>9.5713754598257594E-2</v>
          </cell>
          <cell r="G27">
            <v>9.9870800387221736E-2</v>
          </cell>
          <cell r="H27">
            <v>3.3000000000000002E-2</v>
          </cell>
        </row>
        <row r="28">
          <cell r="A28">
            <v>36800</v>
          </cell>
          <cell r="B28">
            <v>0.10289381343719572</v>
          </cell>
          <cell r="E28">
            <v>9.5344408373904566E-2</v>
          </cell>
          <cell r="F28">
            <v>9.987818519961067E-2</v>
          </cell>
          <cell r="G28">
            <v>0.10141349474196693</v>
          </cell>
          <cell r="H28">
            <v>2.7E-2</v>
          </cell>
        </row>
        <row r="29">
          <cell r="A29">
            <v>36831</v>
          </cell>
          <cell r="B29">
            <v>9.3684367891682774E-2</v>
          </cell>
          <cell r="E29">
            <v>8.6806159961315243E-2</v>
          </cell>
          <cell r="F29">
            <v>9.1604751257253314E-2</v>
          </cell>
          <cell r="G29">
            <v>9.2636894680851123E-2</v>
          </cell>
          <cell r="H29">
            <v>3.4000000000000002E-2</v>
          </cell>
        </row>
        <row r="30">
          <cell r="A30">
            <v>36861</v>
          </cell>
          <cell r="B30">
            <v>8.0669328187919387E-2</v>
          </cell>
          <cell r="E30">
            <v>7.4592725311601216E-2</v>
          </cell>
          <cell r="F30">
            <v>7.7856646883988523E-2</v>
          </cell>
          <cell r="G30">
            <v>7.9236056471716276E-2</v>
          </cell>
          <cell r="H30">
            <v>4.2999999999999997E-2</v>
          </cell>
        </row>
        <row r="31">
          <cell r="A31">
            <v>36892</v>
          </cell>
          <cell r="B31">
            <v>6.8272519052132719E-2</v>
          </cell>
          <cell r="E31">
            <v>6.0538380094786959E-2</v>
          </cell>
          <cell r="F31">
            <v>6.6640611469194422E-2</v>
          </cell>
          <cell r="G31">
            <v>6.7379363696682626E-2</v>
          </cell>
          <cell r="H31">
            <v>5.5E-2</v>
          </cell>
        </row>
        <row r="32">
          <cell r="A32">
            <v>36923</v>
          </cell>
          <cell r="B32">
            <v>7.1712111354961694E-2</v>
          </cell>
          <cell r="E32">
            <v>6.3922376908396972E-2</v>
          </cell>
          <cell r="F32">
            <v>7.0505638358778544E-2</v>
          </cell>
          <cell r="G32">
            <v>7.1026037595419922E-2</v>
          </cell>
          <cell r="H32">
            <v>4.8000000000000001E-2</v>
          </cell>
        </row>
        <row r="33">
          <cell r="A33">
            <v>36951</v>
          </cell>
          <cell r="B33">
            <v>6.006550390848453E-2</v>
          </cell>
          <cell r="E33">
            <v>5.5703416682554963E-2</v>
          </cell>
          <cell r="F33">
            <v>5.8753314585319405E-2</v>
          </cell>
          <cell r="G33">
            <v>5.9369271687321312E-2</v>
          </cell>
          <cell r="H33">
            <v>4.9000000000000002E-2</v>
          </cell>
        </row>
        <row r="34">
          <cell r="A34">
            <v>36982</v>
          </cell>
          <cell r="B34">
            <v>5.5974578465936009E-2</v>
          </cell>
          <cell r="E34">
            <v>5.3791444402095934E-2</v>
          </cell>
          <cell r="F34">
            <v>5.4987432682229498E-2</v>
          </cell>
          <cell r="G34">
            <v>5.5462738351595986E-2</v>
          </cell>
          <cell r="H34">
            <v>4.9500000000000002E-2</v>
          </cell>
        </row>
        <row r="35">
          <cell r="A35">
            <v>37012</v>
          </cell>
          <cell r="B35">
            <v>5.3121999425782329E-2</v>
          </cell>
          <cell r="E35">
            <v>5.1177448942482773E-2</v>
          </cell>
          <cell r="F35">
            <v>5.2492632117906002E-2</v>
          </cell>
          <cell r="G35">
            <v>5.2791077423676835E-2</v>
          </cell>
          <cell r="H35">
            <v>4.4900000000000002E-2</v>
          </cell>
        </row>
        <row r="36">
          <cell r="A36">
            <v>37043</v>
          </cell>
          <cell r="B36">
            <v>5.6839279501304851E-2</v>
          </cell>
          <cell r="E36">
            <v>5.5045686865758281E-2</v>
          </cell>
          <cell r="F36">
            <v>5.6254858799652085E-2</v>
          </cell>
          <cell r="G36">
            <v>5.6533431526046396E-2</v>
          </cell>
          <cell r="H36">
            <v>3.4700000000000002E-2</v>
          </cell>
        </row>
        <row r="37">
          <cell r="A37">
            <v>37073</v>
          </cell>
          <cell r="B37">
            <v>5.650540764700196E-2</v>
          </cell>
          <cell r="E37">
            <v>4.959748855846291E-2</v>
          </cell>
          <cell r="F37">
            <v>5.6612765376074181E-2</v>
          </cell>
          <cell r="G37">
            <v>5.6495711885681033E-2</v>
          </cell>
          <cell r="H37">
            <v>3.5700000000000003E-2</v>
          </cell>
        </row>
        <row r="38">
          <cell r="A38">
            <v>37104</v>
          </cell>
          <cell r="B38">
            <v>5.9317028800618621E-2</v>
          </cell>
          <cell r="E38">
            <v>4.6111451918430468E-2</v>
          </cell>
          <cell r="F38">
            <v>5.7649656518797832E-2</v>
          </cell>
          <cell r="G38">
            <v>5.8369529525466257E-2</v>
          </cell>
          <cell r="H38">
            <v>3.4700000000000002E-2</v>
          </cell>
        </row>
        <row r="39">
          <cell r="A39">
            <v>37135</v>
          </cell>
          <cell r="B39">
            <v>6.6584151723470208E-2</v>
          </cell>
          <cell r="E39">
            <v>4.4674128776142741E-2</v>
          </cell>
          <cell r="F39">
            <v>6.410622472889238E-2</v>
          </cell>
          <cell r="G39">
            <v>6.5163157532920346E-2</v>
          </cell>
          <cell r="H39">
            <v>3.2800000000000003E-2</v>
          </cell>
        </row>
        <row r="40">
          <cell r="A40">
            <v>37165</v>
          </cell>
          <cell r="B40">
            <v>7.6979499804572971E-2</v>
          </cell>
          <cell r="E40">
            <v>5.1626575727965474E-2</v>
          </cell>
          <cell r="F40">
            <v>7.4630040160249989E-2</v>
          </cell>
          <cell r="G40">
            <v>7.5612072112565931E-2</v>
          </cell>
          <cell r="H40">
            <v>2.3400000000000001E-2</v>
          </cell>
        </row>
        <row r="41">
          <cell r="A41">
            <v>37196</v>
          </cell>
          <cell r="B41">
            <v>6.8964190060182506E-2</v>
          </cell>
          <cell r="E41">
            <v>4.2032884391380421E-2</v>
          </cell>
          <cell r="F41">
            <v>6.6460252863521641E-2</v>
          </cell>
          <cell r="G41">
            <v>6.7513728984663235E-2</v>
          </cell>
          <cell r="H41">
            <v>3.0200000000000001E-2</v>
          </cell>
        </row>
        <row r="42">
          <cell r="A42">
            <v>37226</v>
          </cell>
          <cell r="B42">
            <v>7.7109931374482299E-2</v>
          </cell>
          <cell r="E42">
            <v>5.4752496450404253E-2</v>
          </cell>
          <cell r="F42">
            <v>7.6285732597120903E-2</v>
          </cell>
          <cell r="G42">
            <v>7.6541144744626255E-2</v>
          </cell>
          <cell r="H42">
            <v>1.4200000000000001E-2</v>
          </cell>
        </row>
        <row r="43">
          <cell r="A43">
            <v>37257</v>
          </cell>
          <cell r="B43">
            <v>7.6907116311353496E-2</v>
          </cell>
          <cell r="E43">
            <v>5.7165259692612658E-2</v>
          </cell>
          <cell r="F43">
            <v>7.5694738423401242E-2</v>
          </cell>
          <cell r="G43">
            <v>7.6164809320773408E-2</v>
          </cell>
          <cell r="H43">
            <v>8.5000000000000006E-3</v>
          </cell>
        </row>
        <row r="44">
          <cell r="A44">
            <v>37288</v>
          </cell>
          <cell r="B44">
            <v>6.9411013320177517E-2</v>
          </cell>
          <cell r="E44">
            <v>4.921977335964467E-2</v>
          </cell>
          <cell r="F44">
            <v>6.8955144844597971E-2</v>
          </cell>
          <cell r="G44">
            <v>6.9050634237789676E-2</v>
          </cell>
          <cell r="H44">
            <v>1.35E-2</v>
          </cell>
        </row>
        <row r="45">
          <cell r="A45">
            <v>37316</v>
          </cell>
          <cell r="B45">
            <v>6.5779144710971238E-2</v>
          </cell>
          <cell r="E45">
            <v>4.5491299154541753E-2</v>
          </cell>
          <cell r="F45">
            <v>6.5335254325599612E-2</v>
          </cell>
          <cell r="G45">
            <v>6.5425954384584983E-2</v>
          </cell>
          <cell r="H45">
            <v>1.72E-2</v>
          </cell>
        </row>
        <row r="46">
          <cell r="A46">
            <v>37347</v>
          </cell>
          <cell r="B46">
            <v>6.229282198901509E-2</v>
          </cell>
          <cell r="E46">
            <v>4.1438462828560008E-2</v>
          </cell>
          <cell r="F46">
            <v>6.19542024323263E-2</v>
          </cell>
          <cell r="G46">
            <v>6.1991655060808171E-2</v>
          </cell>
          <cell r="H46">
            <v>1.9599999999999999E-2</v>
          </cell>
        </row>
        <row r="47">
          <cell r="A47">
            <v>37377</v>
          </cell>
          <cell r="B47">
            <v>6.1291851542542686E-2</v>
          </cell>
          <cell r="E47">
            <v>4.2571440754568757E-2</v>
          </cell>
          <cell r="F47">
            <v>6.2156420220082387E-2</v>
          </cell>
          <cell r="G47">
            <v>6.1613812045588467E-2</v>
          </cell>
          <cell r="H47">
            <v>1.78E-2</v>
          </cell>
        </row>
        <row r="48">
          <cell r="A48">
            <v>37408</v>
          </cell>
          <cell r="B48">
            <v>4.9860083773216157E-2</v>
          </cell>
          <cell r="E48">
            <v>3.5150234995112495E-2</v>
          </cell>
          <cell r="F48">
            <v>5.3168710557184973E-2</v>
          </cell>
          <cell r="G48">
            <v>5.1447475464320824E-2</v>
          </cell>
          <cell r="H48">
            <v>2.3E-2</v>
          </cell>
        </row>
        <row r="49">
          <cell r="A49">
            <v>37438</v>
          </cell>
          <cell r="B49">
            <v>4.1276211198907564E-2</v>
          </cell>
          <cell r="E49">
            <v>3.022527899717109E-2</v>
          </cell>
          <cell r="F49">
            <v>4.5394983416252144E-2</v>
          </cell>
          <cell r="G49">
            <v>4.3295187201248586E-2</v>
          </cell>
          <cell r="H49">
            <v>2.5100000000000001E-2</v>
          </cell>
        </row>
        <row r="50">
          <cell r="A50">
            <v>37469</v>
          </cell>
          <cell r="B50">
            <v>4.0044716741992392E-2</v>
          </cell>
          <cell r="E50">
            <v>3.5433384653173583E-2</v>
          </cell>
          <cell r="F50">
            <v>4.5611957359009692E-2</v>
          </cell>
          <cell r="G50">
            <v>4.2858376989585389E-2</v>
          </cell>
          <cell r="H50">
            <v>1.78E-2</v>
          </cell>
        </row>
        <row r="51">
          <cell r="A51">
            <v>37500</v>
          </cell>
          <cell r="B51">
            <v>3.6907980774918858E-2</v>
          </cell>
          <cell r="E51">
            <v>3.8364230405205424E-2</v>
          </cell>
          <cell r="F51">
            <v>4.3212269348319232E-2</v>
          </cell>
          <cell r="G51">
            <v>4.0133886917085748E-2</v>
          </cell>
          <cell r="H51">
            <v>1.43E-2</v>
          </cell>
        </row>
        <row r="52">
          <cell r="A52">
            <v>37530</v>
          </cell>
          <cell r="B52">
            <v>2.1690880390244027E-2</v>
          </cell>
          <cell r="E52">
            <v>2.3302619902439092E-2</v>
          </cell>
          <cell r="F52">
            <v>2.8055960195122021E-2</v>
          </cell>
          <cell r="G52">
            <v>2.4954317170731821E-2</v>
          </cell>
          <cell r="H52">
            <v>2.5000000000000001E-2</v>
          </cell>
        </row>
        <row r="53">
          <cell r="A53">
            <v>37561</v>
          </cell>
          <cell r="B53">
            <v>2.7050092702169515E-2</v>
          </cell>
          <cell r="E53">
            <v>3.0318994378698338E-2</v>
          </cell>
          <cell r="F53">
            <v>3.3989521992110472E-2</v>
          </cell>
          <cell r="G53">
            <v>3.0627959171597441E-2</v>
          </cell>
          <cell r="H53">
            <v>1.4E-2</v>
          </cell>
        </row>
        <row r="54">
          <cell r="A54">
            <v>37591</v>
          </cell>
          <cell r="B54">
            <v>2.0981756201964963E-2</v>
          </cell>
          <cell r="E54">
            <v>1.6752366864480894E-2</v>
          </cell>
          <cell r="F54">
            <v>2.7149030450432932E-2</v>
          </cell>
          <cell r="G54">
            <v>2.4134121412588749E-2</v>
          </cell>
          <cell r="H54">
            <v>2.7900000000000001E-2</v>
          </cell>
        </row>
        <row r="55">
          <cell r="A55">
            <v>37622</v>
          </cell>
          <cell r="B55">
            <v>2.3806602822384226E-2</v>
          </cell>
          <cell r="E55">
            <v>1.6096215474452391E-2</v>
          </cell>
          <cell r="F55">
            <v>2.9454596496350405E-2</v>
          </cell>
          <cell r="G55">
            <v>2.6679474841849071E-2</v>
          </cell>
          <cell r="H55">
            <v>2.75E-2</v>
          </cell>
        </row>
        <row r="56">
          <cell r="A56">
            <v>37653</v>
          </cell>
          <cell r="B56">
            <v>2.807189988313219E-2</v>
          </cell>
          <cell r="E56">
            <v>1.6800866867939135E-2</v>
          </cell>
          <cell r="F56">
            <v>3.1323689715621272E-2</v>
          </cell>
          <cell r="G56">
            <v>2.970399259836376E-2</v>
          </cell>
          <cell r="H56">
            <v>2.6800000000000001E-2</v>
          </cell>
        </row>
        <row r="57">
          <cell r="A57">
            <v>37681</v>
          </cell>
          <cell r="B57">
            <v>3.561562613536462E-2</v>
          </cell>
          <cell r="E57">
            <v>1.7979507471432621E-2</v>
          </cell>
          <cell r="F57">
            <v>3.8017983299150293E-2</v>
          </cell>
          <cell r="G57">
            <v>3.6787899599570295E-2</v>
          </cell>
          <cell r="H57">
            <v>2.3900000000000001E-2</v>
          </cell>
        </row>
        <row r="58">
          <cell r="A58">
            <v>37712</v>
          </cell>
          <cell r="B58">
            <v>4.8568604138066407E-2</v>
          </cell>
          <cell r="E58">
            <v>2.2078292116101128E-2</v>
          </cell>
          <cell r="F58">
            <v>5.2197505589331339E-2</v>
          </cell>
          <cell r="G58">
            <v>5.0344697293587037E-2</v>
          </cell>
          <cell r="H58">
            <v>1.9800000000000002E-2</v>
          </cell>
        </row>
        <row r="59">
          <cell r="A59">
            <v>37742</v>
          </cell>
          <cell r="B59">
            <v>5.6792396819163704E-2</v>
          </cell>
          <cell r="E59">
            <v>2.148117484783052E-2</v>
          </cell>
          <cell r="F59">
            <v>5.9090647653642359E-2</v>
          </cell>
          <cell r="G59">
            <v>5.7861774199882143E-2</v>
          </cell>
          <cell r="H59">
            <v>1.8599999999999998E-2</v>
          </cell>
        </row>
        <row r="60">
          <cell r="A60">
            <v>37773</v>
          </cell>
          <cell r="B60">
            <v>5.7317869522402587E-2</v>
          </cell>
          <cell r="E60">
            <v>2.2345196553422042E-2</v>
          </cell>
          <cell r="F60">
            <v>5.6444940324962944E-2</v>
          </cell>
          <cell r="G60">
            <v>5.6764192712949413E-2</v>
          </cell>
          <cell r="H60">
            <v>1.55E-2</v>
          </cell>
        </row>
        <row r="61">
          <cell r="A61">
            <v>37803</v>
          </cell>
          <cell r="B61">
            <v>6.1677607227722753E-2</v>
          </cell>
          <cell r="E61">
            <v>2.557115267326715E-2</v>
          </cell>
          <cell r="F61">
            <v>6.0979610693069342E-2</v>
          </cell>
          <cell r="G61">
            <v>6.1212308910891133E-2</v>
          </cell>
          <cell r="H61">
            <v>0.01</v>
          </cell>
        </row>
        <row r="62">
          <cell r="A62">
            <v>37834</v>
          </cell>
          <cell r="B62">
            <v>4.7970548127027834E-2</v>
          </cell>
          <cell r="E62">
            <v>1.5849506636515631E-2</v>
          </cell>
          <cell r="F62">
            <v>4.7270210205486274E-2</v>
          </cell>
          <cell r="G62">
            <v>4.7521531707796827E-2</v>
          </cell>
          <cell r="H62">
            <v>1.7100000000000001E-2</v>
          </cell>
        </row>
        <row r="63">
          <cell r="A63">
            <v>37865</v>
          </cell>
          <cell r="B63">
            <v>4.7451406638597815E-2</v>
          </cell>
          <cell r="E63">
            <v>1.2833399197101691E-2</v>
          </cell>
          <cell r="F63">
            <v>4.7366211690982096E-2</v>
          </cell>
          <cell r="G63">
            <v>4.7317550670713526E-2</v>
          </cell>
          <cell r="H63">
            <v>2.1299999999999999E-2</v>
          </cell>
        </row>
        <row r="64">
          <cell r="A64">
            <v>37895</v>
          </cell>
          <cell r="B64">
            <v>4.9299400899139867E-2</v>
          </cell>
          <cell r="E64">
            <v>1.5650163115715321E-2</v>
          </cell>
          <cell r="F64">
            <v>4.8178877638780371E-2</v>
          </cell>
          <cell r="G64">
            <v>4.8631504104769352E-2</v>
          </cell>
          <cell r="H64">
            <v>2.3199999999999998E-2</v>
          </cell>
        </row>
        <row r="65">
          <cell r="A65">
            <v>37926</v>
          </cell>
          <cell r="B65">
            <v>4.964325021931959E-2</v>
          </cell>
          <cell r="E65">
            <v>1.5321223803489659E-2</v>
          </cell>
          <cell r="F65">
            <v>4.8020292718588431E-2</v>
          </cell>
          <cell r="G65">
            <v>4.8717856028852591E-2</v>
          </cell>
          <cell r="H65">
            <v>2.5899999999999999E-2</v>
          </cell>
        </row>
        <row r="66">
          <cell r="A66">
            <v>37956</v>
          </cell>
          <cell r="B66">
            <v>4.8179151677721466E-2</v>
          </cell>
          <cell r="E66">
            <v>1.9775640070230249E-2</v>
          </cell>
          <cell r="F66">
            <v>4.7091006925477963E-2</v>
          </cell>
          <cell r="G66">
            <v>4.754506467030839E-2</v>
          </cell>
          <cell r="H66">
            <v>2.52E-2</v>
          </cell>
        </row>
        <row r="67">
          <cell r="A67">
            <v>37987</v>
          </cell>
          <cell r="B67">
            <v>6.2843617201991719E-2</v>
          </cell>
          <cell r="F67">
            <v>6.0566879527482298E-2</v>
          </cell>
          <cell r="G67">
            <v>6.1650465488626294E-2</v>
          </cell>
          <cell r="H67">
            <v>2.4299999999999999E-2</v>
          </cell>
        </row>
        <row r="68">
          <cell r="A68">
            <v>38018</v>
          </cell>
          <cell r="B68">
            <v>6.4112716457176422E-2</v>
          </cell>
          <cell r="F68">
            <v>6.2677218552080305E-2</v>
          </cell>
          <cell r="G68">
            <v>6.3356983630517227E-2</v>
          </cell>
          <cell r="H68">
            <v>2.63E-2</v>
          </cell>
        </row>
        <row r="69">
          <cell r="A69">
            <v>38047</v>
          </cell>
          <cell r="B69">
            <v>5.6834047868725035E-2</v>
          </cell>
          <cell r="F69">
            <v>5.6242956500631047E-2</v>
          </cell>
          <cell r="G69">
            <v>5.6523176521992458E-2</v>
          </cell>
          <cell r="H69">
            <v>2.9899999999999999E-2</v>
          </cell>
        </row>
        <row r="70">
          <cell r="A70">
            <v>38078</v>
          </cell>
          <cell r="B70">
            <v>4.347670115495661E-2</v>
          </cell>
          <cell r="F70">
            <v>4.1503246005774708E-2</v>
          </cell>
          <cell r="G70">
            <v>4.2440511164581363E-2</v>
          </cell>
          <cell r="H70">
            <v>3.9E-2</v>
          </cell>
        </row>
        <row r="71">
          <cell r="A71">
            <v>38108</v>
          </cell>
          <cell r="B71">
            <v>1.1051004868270375E-2</v>
          </cell>
          <cell r="F71">
            <v>1.1320218308514596E-2</v>
          </cell>
          <cell r="G71">
            <v>1.1192363879343192E-2</v>
          </cell>
          <cell r="H71">
            <v>4.7600000000000003E-2</v>
          </cell>
        </row>
        <row r="72">
          <cell r="A72">
            <v>38139</v>
          </cell>
          <cell r="B72">
            <v>4.0934277655606532E-3</v>
          </cell>
          <cell r="F72">
            <v>5.5840931255377591E-3</v>
          </cell>
          <cell r="G72">
            <v>4.8744357969212615E-3</v>
          </cell>
          <cell r="H72">
            <v>4.5900000000000003E-2</v>
          </cell>
        </row>
        <row r="73">
          <cell r="A73">
            <v>38169</v>
          </cell>
          <cell r="B73">
            <v>1.9618688509022153E-3</v>
          </cell>
          <cell r="F73">
            <v>2.1827595441596959E-3</v>
          </cell>
          <cell r="G73">
            <v>2.0777807217473576E-3</v>
          </cell>
          <cell r="H73">
            <v>5.2999999999999999E-2</v>
          </cell>
        </row>
        <row r="74">
          <cell r="A74">
            <v>38200</v>
          </cell>
          <cell r="B74">
            <v>1.4128725855513169E-2</v>
          </cell>
          <cell r="F74">
            <v>1.3080076615969549E-2</v>
          </cell>
          <cell r="G74">
            <v>1.3577734980988465E-2</v>
          </cell>
          <cell r="H74">
            <v>5.1999999999999998E-2</v>
          </cell>
        </row>
        <row r="75">
          <cell r="A75">
            <v>38231</v>
          </cell>
          <cell r="B75">
            <v>1.5771857237778741E-2</v>
          </cell>
          <cell r="F75">
            <v>1.3692513241575721E-2</v>
          </cell>
          <cell r="G75">
            <v>1.4683592596107964E-2</v>
          </cell>
          <cell r="H75">
            <v>5.3499999999999999E-2</v>
          </cell>
        </row>
        <row r="76">
          <cell r="A76">
            <v>38261</v>
          </cell>
          <cell r="B76">
            <v>1.8056523231557042E-2</v>
          </cell>
          <cell r="F76">
            <v>1.6100320595486384E-2</v>
          </cell>
          <cell r="G76">
            <v>1.7031043902901555E-2</v>
          </cell>
          <cell r="H76">
            <v>5.4600000000000003E-2</v>
          </cell>
        </row>
        <row r="77">
          <cell r="A77">
            <v>38292</v>
          </cell>
          <cell r="B77">
            <v>2.1833725642728341E-2</v>
          </cell>
          <cell r="F77">
            <v>1.9962109761882285E-2</v>
          </cell>
          <cell r="G77">
            <v>2.0851887486955656E-2</v>
          </cell>
          <cell r="H77">
            <v>5.4100000000000002E-2</v>
          </cell>
        </row>
        <row r="78">
          <cell r="A78">
            <v>38322</v>
          </cell>
          <cell r="B78">
            <v>2.3741955395273573E-2</v>
          </cell>
          <cell r="F78">
            <v>2.2037119009205686E-2</v>
          </cell>
          <cell r="G78">
            <v>2.2844817120622363E-2</v>
          </cell>
          <cell r="H78">
            <v>5.3699999999999998E-2</v>
          </cell>
        </row>
        <row r="79">
          <cell r="A79">
            <v>38353</v>
          </cell>
          <cell r="B79">
            <v>8.2650977201779163E-3</v>
          </cell>
          <cell r="F79">
            <v>7.8222228739004418E-3</v>
          </cell>
          <cell r="G79">
            <v>8.0312457667202075E-3</v>
          </cell>
          <cell r="H79">
            <v>5.7099999999999998E-2</v>
          </cell>
        </row>
        <row r="80">
          <cell r="A80">
            <v>38384</v>
          </cell>
          <cell r="B80">
            <v>7.5987258401366553E-3</v>
          </cell>
          <cell r="F80">
            <v>7.5073624454149446E-3</v>
          </cell>
          <cell r="G80">
            <v>7.5504375355990305E-3</v>
          </cell>
          <cell r="H80">
            <v>5.3400000000000003E-2</v>
          </cell>
        </row>
        <row r="81">
          <cell r="A81">
            <v>38412</v>
          </cell>
          <cell r="B81">
            <v>8.7791015751788049E-3</v>
          </cell>
          <cell r="F81">
            <v>8.9528054415273228E-3</v>
          </cell>
          <cell r="G81">
            <v>8.8714697852028124E-3</v>
          </cell>
          <cell r="H81">
            <v>4.7500000000000001E-2</v>
          </cell>
        </row>
        <row r="82">
          <cell r="A82">
            <v>38443</v>
          </cell>
          <cell r="B82">
            <v>3.8920793103447426E-3</v>
          </cell>
          <cell r="F82">
            <v>4.2857230842912042E-3</v>
          </cell>
          <cell r="G82">
            <v>4.1037201149425329E-3</v>
          </cell>
          <cell r="H82">
            <v>4.3999999999999997E-2</v>
          </cell>
        </row>
        <row r="83">
          <cell r="A83">
            <v>38473</v>
          </cell>
          <cell r="B83">
            <v>2.3895918119134274E-2</v>
          </cell>
          <cell r="F83">
            <v>2.2500605152269815E-2</v>
          </cell>
          <cell r="G83">
            <v>2.3137653514652357E-2</v>
          </cell>
          <cell r="H83">
            <v>4.4200000000000003E-2</v>
          </cell>
        </row>
        <row r="84">
          <cell r="A84">
            <v>38504</v>
          </cell>
          <cell r="B84">
            <v>4.0084519370924498E-2</v>
          </cell>
          <cell r="F84">
            <v>3.7876882240122756E-2</v>
          </cell>
          <cell r="G84">
            <v>3.8881779056386678E-2</v>
          </cell>
          <cell r="H84">
            <v>4.2799999999999998E-2</v>
          </cell>
        </row>
        <row r="85">
          <cell r="A85">
            <v>38534</v>
          </cell>
          <cell r="B85">
            <v>4.5762436089503478E-2</v>
          </cell>
          <cell r="F85">
            <v>4.32107066167291E-2</v>
          </cell>
          <cell r="G85">
            <v>4.4369499375780164E-2</v>
          </cell>
          <cell r="H85">
            <v>4.1300000000000003E-2</v>
          </cell>
        </row>
        <row r="86">
          <cell r="A86">
            <v>38565</v>
          </cell>
          <cell r="B86">
            <v>4.4571730850450964E-2</v>
          </cell>
          <cell r="F86">
            <v>4.2205022749087995E-2</v>
          </cell>
          <cell r="G86">
            <v>4.3279039066999259E-2</v>
          </cell>
          <cell r="H86">
            <v>4.1799999999999997E-2</v>
          </cell>
        </row>
        <row r="87">
          <cell r="A87">
            <v>38596</v>
          </cell>
          <cell r="B87">
            <v>3.3616546029313188E-2</v>
          </cell>
          <cell r="F87">
            <v>3.1534563176549346E-2</v>
          </cell>
          <cell r="G87">
            <v>3.2478692882459859E-2</v>
          </cell>
          <cell r="H87">
            <v>4.3900000000000002E-2</v>
          </cell>
        </row>
        <row r="88">
          <cell r="A88">
            <v>38626</v>
          </cell>
          <cell r="B88">
            <v>1.1337677900500331E-2</v>
          </cell>
          <cell r="F88">
            <v>9.5937539884829448E-3</v>
          </cell>
          <cell r="G88">
            <v>1.0383782781081985E-2</v>
          </cell>
          <cell r="H88">
            <v>5.9299999999999999E-2</v>
          </cell>
        </row>
        <row r="89">
          <cell r="A89">
            <v>38657</v>
          </cell>
          <cell r="B89">
            <v>1.4375611573409719E-2</v>
          </cell>
          <cell r="F89">
            <v>1.3116964131994147E-2</v>
          </cell>
          <cell r="G89">
            <v>1.3687831850788923E-2</v>
          </cell>
          <cell r="H89">
            <v>4.5499999999999999E-2</v>
          </cell>
        </row>
        <row r="90">
          <cell r="A90">
            <v>38687</v>
          </cell>
          <cell r="B90">
            <v>1.5702072606944339E-2</v>
          </cell>
          <cell r="F90">
            <v>1.3712391521197187E-2</v>
          </cell>
          <cell r="G90">
            <v>1.4615502206023478E-2</v>
          </cell>
          <cell r="H90">
            <v>4.2599999999999999E-2</v>
          </cell>
        </row>
        <row r="91">
          <cell r="A91">
            <v>38718</v>
          </cell>
          <cell r="B91">
            <v>2.2249529468692408E-2</v>
          </cell>
          <cell r="F91">
            <v>2.0969430078389584E-2</v>
          </cell>
          <cell r="G91">
            <v>2.1551751475854086E-2</v>
          </cell>
          <cell r="H91">
            <v>3.3300000000000003E-2</v>
          </cell>
        </row>
        <row r="92">
          <cell r="A92">
            <v>38749</v>
          </cell>
          <cell r="B92">
            <v>1.8407671807228798E-2</v>
          </cell>
          <cell r="F92">
            <v>1.7623115373493814E-2</v>
          </cell>
          <cell r="G92">
            <v>1.7979545060240909E-2</v>
          </cell>
          <cell r="H92">
            <v>3.7499999999999999E-2</v>
          </cell>
        </row>
        <row r="93">
          <cell r="A93">
            <v>38777</v>
          </cell>
          <cell r="B93">
            <v>1.8896722991157189E-2</v>
          </cell>
          <cell r="F93">
            <v>1.730103806228378E-2</v>
          </cell>
          <cell r="G93">
            <v>1.7939555171087918E-2</v>
          </cell>
          <cell r="H93">
            <v>4.0399999999999998E-2</v>
          </cell>
        </row>
        <row r="94">
          <cell r="A94">
            <v>38808</v>
          </cell>
          <cell r="B94">
            <v>1.4946170872109699E-2</v>
          </cell>
          <cell r="F94">
            <v>1.3270472800537281E-2</v>
          </cell>
          <cell r="G94">
            <v>1.4036330519044293E-2</v>
          </cell>
          <cell r="H94">
            <v>4.2299999999999997E-2</v>
          </cell>
        </row>
        <row r="95">
          <cell r="A95">
            <v>38838</v>
          </cell>
          <cell r="B95">
            <v>1.0309494160795296E-2</v>
          </cell>
          <cell r="F95">
            <v>9.2551277868930804E-3</v>
          </cell>
          <cell r="G95">
            <v>9.7372105974327106E-3</v>
          </cell>
          <cell r="H95">
            <v>3.61E-2</v>
          </cell>
        </row>
        <row r="96">
          <cell r="A96">
            <v>38869</v>
          </cell>
          <cell r="B96">
            <v>-1.7754858264700246E-3</v>
          </cell>
          <cell r="F96">
            <v>-2.7186931622293908E-3</v>
          </cell>
          <cell r="G96">
            <v>-2.2875046925877607E-3</v>
          </cell>
          <cell r="H96">
            <v>4.4200000000000003E-2</v>
          </cell>
        </row>
        <row r="97">
          <cell r="A97">
            <v>38899</v>
          </cell>
          <cell r="B97">
            <v>-1.8570200568451156E-2</v>
          </cell>
          <cell r="F97">
            <v>-1.9478703458076785E-2</v>
          </cell>
          <cell r="G97">
            <v>-1.9063653623874965E-2</v>
          </cell>
          <cell r="H97">
            <v>5.5500000000000001E-2</v>
          </cell>
        </row>
        <row r="98">
          <cell r="A98">
            <v>38930</v>
          </cell>
          <cell r="B98">
            <v>-8.3201547277936827E-3</v>
          </cell>
          <cell r="F98">
            <v>-8.3960983763132768E-3</v>
          </cell>
          <cell r="G98">
            <v>-8.3614293218720048E-3</v>
          </cell>
          <cell r="H98">
            <v>4.7E-2</v>
          </cell>
        </row>
        <row r="99">
          <cell r="A99">
            <v>38961</v>
          </cell>
          <cell r="B99">
            <v>5.1387586339224356E-4</v>
          </cell>
          <cell r="F99">
            <v>8.8996037989264032E-4</v>
          </cell>
          <cell r="G99">
            <v>7.1842603607064071E-4</v>
          </cell>
          <cell r="H99">
            <v>4.24E-2</v>
          </cell>
        </row>
        <row r="100">
          <cell r="A100">
            <v>38991</v>
          </cell>
          <cell r="B100">
            <v>2.7604848743620014E-2</v>
          </cell>
          <cell r="F100">
            <v>2.8003106694150182E-2</v>
          </cell>
          <cell r="G100">
            <v>2.7821488908519987E-2</v>
          </cell>
          <cell r="H100">
            <v>1.8800000000000001E-2</v>
          </cell>
        </row>
        <row r="101">
          <cell r="A101">
            <v>39022</v>
          </cell>
          <cell r="B101">
            <v>1.748116398651911E-2</v>
          </cell>
          <cell r="F101">
            <v>1.8176080885893287E-2</v>
          </cell>
          <cell r="G101">
            <v>1.7859121521424992E-2</v>
          </cell>
          <cell r="H101">
            <v>3.85E-2</v>
          </cell>
        </row>
        <row r="102">
          <cell r="A102">
            <v>39052</v>
          </cell>
          <cell r="B102">
            <v>1.1126295480549109E-2</v>
          </cell>
          <cell r="F102">
            <v>1.203475419527078E-2</v>
          </cell>
          <cell r="G102">
            <v>1.1620546910755314E-2</v>
          </cell>
          <cell r="H102">
            <v>4.8800000000000003E-2</v>
          </cell>
        </row>
        <row r="103">
          <cell r="A103">
            <v>39083</v>
          </cell>
          <cell r="B103">
            <v>5.1406278540975237E-3</v>
          </cell>
          <cell r="F103">
            <v>5.6592273803883764E-3</v>
          </cell>
          <cell r="G103">
            <v>5.4227527238273066E-3</v>
          </cell>
          <cell r="H103">
            <v>5.5500000000000001E-2</v>
          </cell>
        </row>
        <row r="104">
          <cell r="A104">
            <v>39114</v>
          </cell>
          <cell r="B104">
            <v>9.9835575913731489E-3</v>
          </cell>
          <cell r="F104">
            <v>9.7152769348218815E-3</v>
          </cell>
          <cell r="G104">
            <v>9.8375218055155589E-3</v>
          </cell>
          <cell r="H104">
            <v>4.7899999999999998E-2</v>
          </cell>
        </row>
        <row r="105">
          <cell r="A105">
            <v>39142</v>
          </cell>
          <cell r="B105">
            <v>4.9800786142573106E-3</v>
          </cell>
          <cell r="F105">
            <v>5.4469993337775691E-3</v>
          </cell>
          <cell r="G105">
            <v>5.2340778528598975E-3</v>
          </cell>
          <cell r="H105">
            <v>5.0700000000000002E-2</v>
          </cell>
        </row>
        <row r="106">
          <cell r="A106">
            <v>39173</v>
          </cell>
          <cell r="B106">
            <v>1.6315638130805388E-2</v>
          </cell>
          <cell r="F106">
            <v>1.6688535669826532E-2</v>
          </cell>
          <cell r="G106">
            <v>1.6518632002298084E-2</v>
          </cell>
          <cell r="H106">
            <v>4.4299999999999999E-2</v>
          </cell>
        </row>
        <row r="107">
          <cell r="A107">
            <v>39203</v>
          </cell>
          <cell r="B107">
            <v>2.9980349667854123E-2</v>
          </cell>
          <cell r="F107">
            <v>3.0419653220371545E-2</v>
          </cell>
          <cell r="G107">
            <v>3.0219408972754547E-2</v>
          </cell>
          <cell r="H107">
            <v>3.8699999999999998E-2</v>
          </cell>
        </row>
        <row r="108">
          <cell r="A108">
            <v>39234</v>
          </cell>
          <cell r="B108">
            <v>3.5730374409410848E-2</v>
          </cell>
          <cell r="F108">
            <v>3.6385847169993379E-2</v>
          </cell>
          <cell r="G108">
            <v>3.6087212901359855E-2</v>
          </cell>
          <cell r="H108">
            <v>3.7100000000000001E-2</v>
          </cell>
        </row>
        <row r="109">
          <cell r="A109">
            <v>39264</v>
          </cell>
          <cell r="B109">
            <v>4.1471948332687081E-2</v>
          </cell>
          <cell r="F109">
            <v>4.2365026657619209E-2</v>
          </cell>
          <cell r="G109">
            <v>4.1957474990306221E-2</v>
          </cell>
          <cell r="H109">
            <v>3.1600000000000003E-2</v>
          </cell>
        </row>
        <row r="110">
          <cell r="A110">
            <v>39295</v>
          </cell>
          <cell r="B110">
            <v>3.2520782541521909E-2</v>
          </cell>
          <cell r="F110">
            <v>3.3124331788335182E-2</v>
          </cell>
          <cell r="G110">
            <v>3.2848746427191822E-2</v>
          </cell>
          <cell r="H110">
            <v>3.56E-2</v>
          </cell>
        </row>
        <row r="111">
          <cell r="A111">
            <v>39326</v>
          </cell>
          <cell r="B111">
            <v>1.9422937104506266E-2</v>
          </cell>
          <cell r="F111">
            <v>2.0162348322147805E-2</v>
          </cell>
          <cell r="G111">
            <v>1.982499616490907E-2</v>
          </cell>
          <cell r="H111">
            <v>4.2999999999999997E-2</v>
          </cell>
        </row>
        <row r="112">
          <cell r="A112">
            <v>39356</v>
          </cell>
          <cell r="B112">
            <v>9.8811140825036947E-3</v>
          </cell>
          <cell r="F112">
            <v>1.0528534850640314E-2</v>
          </cell>
          <cell r="G112">
            <v>1.0233021337126669E-2</v>
          </cell>
          <cell r="H112">
            <v>5.45E-2</v>
          </cell>
        </row>
        <row r="113">
          <cell r="A113">
            <v>39387</v>
          </cell>
          <cell r="B113">
            <v>4.3066718441118201E-3</v>
          </cell>
          <cell r="F113">
            <v>4.0444043113996297E-3</v>
          </cell>
          <cell r="G113">
            <v>4.1641602183941639E-3</v>
          </cell>
          <cell r="H113">
            <v>6.2300000000000001E-2</v>
          </cell>
        </row>
        <row r="114">
          <cell r="A114">
            <v>39417</v>
          </cell>
          <cell r="B114">
            <v>1.4006659736792049E-2</v>
          </cell>
          <cell r="F114">
            <v>1.4048462807553008E-2</v>
          </cell>
          <cell r="G114">
            <v>1.4029369349608967E-2</v>
          </cell>
          <cell r="H114">
            <v>4.8599999999999997E-2</v>
          </cell>
        </row>
        <row r="115">
          <cell r="A115">
            <v>39448</v>
          </cell>
          <cell r="B115">
            <v>1.550489364139751E-2</v>
          </cell>
          <cell r="F115">
            <v>1.5311320889822344E-2</v>
          </cell>
          <cell r="G115">
            <v>1.5399705747565218E-2</v>
          </cell>
          <cell r="H115">
            <v>4.7399999999999998E-2</v>
          </cell>
        </row>
        <row r="116">
          <cell r="A116">
            <v>39479</v>
          </cell>
          <cell r="B116">
            <v>4.0745204120202771E-3</v>
          </cell>
          <cell r="F116">
            <v>4.111387261387156E-3</v>
          </cell>
          <cell r="G116">
            <v>4.0945525420525986E-3</v>
          </cell>
          <cell r="H116">
            <v>5.8200000000000002E-2</v>
          </cell>
        </row>
        <row r="117">
          <cell r="A117">
            <v>39508</v>
          </cell>
          <cell r="B117">
            <v>-2.3720558543260939E-4</v>
          </cell>
          <cell r="F117">
            <v>9.17367676194214E-5</v>
          </cell>
          <cell r="G117">
            <v>-5.8536465704306373E-5</v>
          </cell>
          <cell r="H117">
            <v>5.9900000000000002E-2</v>
          </cell>
        </row>
        <row r="118">
          <cell r="A118">
            <v>39539</v>
          </cell>
          <cell r="B118">
            <v>-1.0076451165839662E-2</v>
          </cell>
          <cell r="F118">
            <v>-9.6392749321099203E-3</v>
          </cell>
          <cell r="G118">
            <v>-9.8388179604832482E-3</v>
          </cell>
          <cell r="H118">
            <v>6.7900000000000002E-2</v>
          </cell>
        </row>
        <row r="119">
          <cell r="A119">
            <v>39569</v>
          </cell>
          <cell r="B119">
            <v>-2.6118490082110979E-2</v>
          </cell>
          <cell r="F119">
            <v>-2.5988671095119598E-2</v>
          </cell>
          <cell r="G119">
            <v>-2.6047899252698681E-2</v>
          </cell>
          <cell r="H119">
            <v>8.3900000000000002E-2</v>
          </cell>
        </row>
        <row r="120">
          <cell r="A120">
            <v>39600</v>
          </cell>
          <cell r="B120">
            <v>-3.3914933590166951E-2</v>
          </cell>
          <cell r="F120">
            <v>-3.3698080260502694E-2</v>
          </cell>
          <cell r="G120">
            <v>-3.3797037240873351E-2</v>
          </cell>
          <cell r="H120">
            <v>9.0200000000000002E-2</v>
          </cell>
        </row>
        <row r="121">
          <cell r="A121">
            <v>39630</v>
          </cell>
          <cell r="B121">
            <v>-4.1237628237869361E-2</v>
          </cell>
          <cell r="F121">
            <v>-4.0469282013863572E-2</v>
          </cell>
          <cell r="G121">
            <v>-4.0819918734038674E-2</v>
          </cell>
          <cell r="H121">
            <v>9.64E-2</v>
          </cell>
        </row>
        <row r="122">
          <cell r="A122">
            <v>39661</v>
          </cell>
          <cell r="B122">
            <v>-4.3474991900991911E-2</v>
          </cell>
          <cell r="F122">
            <v>-4.2843010283010186E-2</v>
          </cell>
          <cell r="G122">
            <v>-4.3131397761397849E-2</v>
          </cell>
          <cell r="H122">
            <v>9.8900000000000002E-2</v>
          </cell>
        </row>
        <row r="123">
          <cell r="A123">
            <v>39692</v>
          </cell>
          <cell r="B123">
            <v>-3.2447015642252608E-2</v>
          </cell>
          <cell r="F123">
            <v>-3.2018581983805694E-2</v>
          </cell>
          <cell r="G123">
            <v>-3.2214169948472593E-2</v>
          </cell>
          <cell r="H123">
            <v>8.6800000000000002E-2</v>
          </cell>
        </row>
        <row r="124">
          <cell r="A124">
            <v>39722</v>
          </cell>
          <cell r="B124">
            <v>-2.7693600931098739E-2</v>
          </cell>
          <cell r="F124">
            <v>-2.6620602793296144E-2</v>
          </cell>
          <cell r="G124">
            <v>-2.7110668808193794E-2</v>
          </cell>
          <cell r="H124">
            <v>7.3999999999999996E-2</v>
          </cell>
        </row>
        <row r="125">
          <cell r="A125">
            <v>39753</v>
          </cell>
          <cell r="B125">
            <v>-2.2182538461538281E-2</v>
          </cell>
          <cell r="F125">
            <v>-1.931672288698949E-2</v>
          </cell>
          <cell r="G125">
            <v>-2.0624528679961895E-2</v>
          </cell>
          <cell r="H125">
            <v>5.2999999999999999E-2</v>
          </cell>
        </row>
        <row r="126">
          <cell r="A126">
            <v>39783</v>
          </cell>
          <cell r="B126">
            <v>-2.3386571577550197E-2</v>
          </cell>
          <cell r="F126">
            <v>-2.1100614524080408E-2</v>
          </cell>
          <cell r="G126">
            <v>-2.2144556598407306E-2</v>
          </cell>
          <cell r="H126">
            <v>5.4800000000000001E-2</v>
          </cell>
        </row>
        <row r="127">
          <cell r="A127">
            <v>39814</v>
          </cell>
          <cell r="B127">
            <v>-1.1180153971917739E-2</v>
          </cell>
          <cell r="F127">
            <v>-8.8956296403154278E-3</v>
          </cell>
          <cell r="G127">
            <v>-9.9395561646470343E-3</v>
          </cell>
          <cell r="H127">
            <v>3.9800000000000002E-2</v>
          </cell>
        </row>
        <row r="128">
          <cell r="A128">
            <v>39845</v>
          </cell>
          <cell r="B128">
            <v>-4.3396891577927033E-3</v>
          </cell>
          <cell r="F128">
            <v>-1.8106874152951091E-3</v>
          </cell>
          <cell r="G128">
            <v>-2.9665840271053678E-3</v>
          </cell>
          <cell r="H128">
            <v>3.3000000000000002E-2</v>
          </cell>
        </row>
        <row r="129">
          <cell r="A129">
            <v>39873</v>
          </cell>
          <cell r="B129">
            <v>1.9812577209799009E-3</v>
          </cell>
          <cell r="F129">
            <v>3.7308284441861517E-3</v>
          </cell>
          <cell r="G129">
            <v>2.9313198760769765E-3</v>
          </cell>
          <cell r="H129">
            <v>3.2899999999999999E-2</v>
          </cell>
        </row>
        <row r="130">
          <cell r="A130">
            <v>39904</v>
          </cell>
          <cell r="B130">
            <v>1.41559244157623E-2</v>
          </cell>
          <cell r="F130">
            <v>1.5348633030214165E-2</v>
          </cell>
          <cell r="G130">
            <v>1.4802806297056881E-2</v>
          </cell>
          <cell r="H130">
            <v>2.2700000000000001E-2</v>
          </cell>
        </row>
        <row r="131">
          <cell r="A131">
            <v>39934</v>
          </cell>
          <cell r="B131">
            <v>2.4483526523757737E-2</v>
          </cell>
          <cell r="F131">
            <v>2.5804011459053644E-2</v>
          </cell>
          <cell r="G131">
            <v>2.5199404030425754E-2</v>
          </cell>
          <cell r="H131">
            <v>1.23E-2</v>
          </cell>
        </row>
        <row r="132">
          <cell r="A132">
            <v>39965</v>
          </cell>
          <cell r="B132">
            <v>3.6814937300319484E-2</v>
          </cell>
          <cell r="F132">
            <v>3.7948383386581241E-2</v>
          </cell>
          <cell r="G132">
            <v>3.7429267571885028E-2</v>
          </cell>
          <cell r="H132">
            <v>1.6000000000000001E-3</v>
          </cell>
        </row>
        <row r="133">
          <cell r="A133">
            <v>39995</v>
          </cell>
          <cell r="B133">
            <v>5.5946473716195877E-2</v>
          </cell>
          <cell r="F133">
            <v>5.6350454066646627E-2</v>
          </cell>
          <cell r="G133">
            <v>5.6165327863871184E-2</v>
          </cell>
          <cell r="H133">
            <v>-1.2699999999999999E-2</v>
          </cell>
        </row>
        <row r="134">
          <cell r="A134">
            <v>40026</v>
          </cell>
          <cell r="B134">
            <v>6.0470831047444884E-2</v>
          </cell>
          <cell r="F134">
            <v>6.0817110027430621E-2</v>
          </cell>
          <cell r="G134">
            <v>6.0658389718581729E-2</v>
          </cell>
          <cell r="H134">
            <v>-1.5699999999999999E-2</v>
          </cell>
        </row>
        <row r="135">
          <cell r="A135">
            <v>40057</v>
          </cell>
          <cell r="B135">
            <v>5.9062868132981894E-2</v>
          </cell>
          <cell r="F135">
            <v>5.9064571964321688E-2</v>
          </cell>
          <cell r="G135">
            <v>5.9063790695317309E-2</v>
          </cell>
          <cell r="H135">
            <v>-1.34E-2</v>
          </cell>
        </row>
        <row r="136">
          <cell r="A136">
            <v>40087</v>
          </cell>
          <cell r="B136">
            <v>6.493681676829266E-2</v>
          </cell>
          <cell r="F136">
            <v>6.3909400203251865E-2</v>
          </cell>
          <cell r="G136">
            <v>6.4380876829268185E-2</v>
          </cell>
          <cell r="H136">
            <v>-1.6E-2</v>
          </cell>
        </row>
        <row r="137">
          <cell r="A137">
            <v>40118</v>
          </cell>
          <cell r="B137">
            <v>7.0978370817278424E-2</v>
          </cell>
          <cell r="F137">
            <v>6.8229674609612712E-2</v>
          </cell>
          <cell r="G137">
            <v>6.9490810890285859E-2</v>
          </cell>
          <cell r="H137">
            <v>-1.38E-2</v>
          </cell>
        </row>
        <row r="138">
          <cell r="A138">
            <v>40148</v>
          </cell>
          <cell r="B138">
            <v>5.7179670173329367E-2</v>
          </cell>
          <cell r="F138">
            <v>5.4255833784190077E-2</v>
          </cell>
          <cell r="G138">
            <v>5.5597152489730517E-2</v>
          </cell>
          <cell r="H138">
            <v>-1.9E-3</v>
          </cell>
        </row>
        <row r="139">
          <cell r="A139">
            <v>40179</v>
          </cell>
          <cell r="B139">
            <v>4.6918446373648059E-2</v>
          </cell>
          <cell r="F139">
            <v>4.3722844925091708E-2</v>
          </cell>
          <cell r="G139">
            <v>4.5189934418097044E-2</v>
          </cell>
          <cell r="H139">
            <v>7.9000000000000008E-3</v>
          </cell>
        </row>
        <row r="140">
          <cell r="A140">
            <v>40210</v>
          </cell>
          <cell r="B140">
            <v>4.5884253365003902E-2</v>
          </cell>
          <cell r="F140">
            <v>4.2583218032462344E-2</v>
          </cell>
          <cell r="G140">
            <v>4.4098635490894766E-2</v>
          </cell>
          <cell r="H140">
            <v>1.04E-2</v>
          </cell>
        </row>
        <row r="141">
          <cell r="A141">
            <v>40238</v>
          </cell>
          <cell r="B141">
            <v>4.4273476704996151E-2</v>
          </cell>
          <cell r="F141">
            <v>4.1112913659793859E-2</v>
          </cell>
          <cell r="G141">
            <v>4.2564174762093732E-2</v>
          </cell>
          <cell r="H141">
            <v>8.8000000000000005E-3</v>
          </cell>
        </row>
        <row r="142">
          <cell r="A142">
            <v>40269</v>
          </cell>
          <cell r="B142">
            <v>4.8235564444002899E-2</v>
          </cell>
          <cell r="F142">
            <v>4.4839371062307398E-2</v>
          </cell>
          <cell r="G142">
            <v>4.6399053661929868E-2</v>
          </cell>
          <cell r="H142">
            <v>6.3E-3</v>
          </cell>
        </row>
        <row r="143">
          <cell r="A143">
            <v>40299</v>
          </cell>
          <cell r="B143">
            <v>5.2420763407570181E-2</v>
          </cell>
          <cell r="F143">
            <v>4.8937565265155358E-2</v>
          </cell>
          <cell r="G143">
            <v>5.0538346649355859E-2</v>
          </cell>
          <cell r="H143">
            <v>1.2999999999999999E-3</v>
          </cell>
        </row>
        <row r="144">
          <cell r="A144">
            <v>40330</v>
          </cell>
          <cell r="B144">
            <v>4.1997546539379371E-2</v>
          </cell>
          <cell r="F144">
            <v>3.8630807179792948E-2</v>
          </cell>
          <cell r="G144">
            <v>4.0178110680191059E-2</v>
          </cell>
          <cell r="H144">
            <v>5.5999999999999999E-3</v>
          </cell>
        </row>
        <row r="145">
          <cell r="A145">
            <v>40360</v>
          </cell>
          <cell r="B145">
            <v>3.9306715813446802E-2</v>
          </cell>
          <cell r="F145">
            <v>3.6053702247747177E-2</v>
          </cell>
          <cell r="G145">
            <v>3.7548584315278744E-2</v>
          </cell>
          <cell r="H145">
            <v>9.9000000000000008E-3</v>
          </cell>
        </row>
        <row r="146">
          <cell r="A146">
            <v>40391</v>
          </cell>
          <cell r="B146">
            <v>3.780379152643043E-2</v>
          </cell>
          <cell r="F146">
            <v>3.4411750049495149E-2</v>
          </cell>
          <cell r="G146">
            <v>3.5971149772322297E-2</v>
          </cell>
          <cell r="H146">
            <v>1.0200000000000001E-2</v>
          </cell>
        </row>
        <row r="147">
          <cell r="A147">
            <v>40422</v>
          </cell>
          <cell r="B147">
            <v>3.2390617478792461E-2</v>
          </cell>
          <cell r="F147">
            <v>2.9235515091734054E-2</v>
          </cell>
          <cell r="G147">
            <v>3.0686752022095254E-2</v>
          </cell>
          <cell r="H147">
            <v>1.38E-2</v>
          </cell>
        </row>
        <row r="148">
          <cell r="A148">
            <v>40452</v>
          </cell>
          <cell r="B148">
            <v>1.6718759778166836E-2</v>
          </cell>
          <cell r="F148">
            <v>1.3832512356489524E-2</v>
          </cell>
          <cell r="G148">
            <v>1.5160651196730823E-2</v>
          </cell>
          <cell r="H148">
            <v>2.7799999999999998E-2</v>
          </cell>
        </row>
        <row r="149">
          <cell r="A149">
            <v>40483</v>
          </cell>
          <cell r="B149">
            <v>2.909669230013745E-2</v>
          </cell>
          <cell r="F149">
            <v>2.6188331860145242E-2</v>
          </cell>
          <cell r="G149">
            <v>2.7528203692791298E-2</v>
          </cell>
          <cell r="H149">
            <v>1.8200000000000001E-2</v>
          </cell>
        </row>
        <row r="150">
          <cell r="A150">
            <v>40513</v>
          </cell>
          <cell r="B150">
            <v>2.5049709292078504E-2</v>
          </cell>
          <cell r="F150">
            <v>2.3506280328992268E-2</v>
          </cell>
          <cell r="G150">
            <v>2.4217065700577578E-2</v>
          </cell>
          <cell r="H150">
            <v>2.1299999999999999E-2</v>
          </cell>
        </row>
        <row r="151">
          <cell r="A151">
            <v>40544</v>
          </cell>
          <cell r="B151">
            <v>2.0999698201719985E-2</v>
          </cell>
          <cell r="F151">
            <v>2.0098838154808396E-2</v>
          </cell>
          <cell r="G151">
            <v>2.0513424061767038E-2</v>
          </cell>
          <cell r="H151">
            <v>2.3199999999999998E-2</v>
          </cell>
        </row>
        <row r="152">
          <cell r="A152">
            <v>40575</v>
          </cell>
          <cell r="B152">
            <v>1.5157673569056396E-2</v>
          </cell>
          <cell r="F152">
            <v>1.3920217425278381E-2</v>
          </cell>
          <cell r="G152">
            <v>1.4489861496385981E-2</v>
          </cell>
          <cell r="H152">
            <v>2.3800000000000002E-2</v>
          </cell>
        </row>
        <row r="153">
          <cell r="A153">
            <v>40603</v>
          </cell>
          <cell r="B153">
            <v>8.2127109618381766E-3</v>
          </cell>
          <cell r="F153">
            <v>7.1819511292836591E-3</v>
          </cell>
          <cell r="G153">
            <v>7.6565354688911125E-3</v>
          </cell>
          <cell r="H153">
            <v>2.7199999999999998E-2</v>
          </cell>
        </row>
        <row r="154">
          <cell r="A154">
            <v>40634</v>
          </cell>
          <cell r="B154">
            <v>-2.6811266515666454E-2</v>
          </cell>
          <cell r="F154">
            <v>-2.7318694979237446E-2</v>
          </cell>
          <cell r="G154">
            <v>-2.7085034901495941E-2</v>
          </cell>
          <cell r="H154">
            <v>5.96E-2</v>
          </cell>
        </row>
        <row r="155">
          <cell r="A155">
            <v>40664</v>
          </cell>
          <cell r="B155">
            <v>-3.2167249671977372E-2</v>
          </cell>
          <cell r="F155">
            <v>-3.2460553045923102E-2</v>
          </cell>
          <cell r="G155">
            <v>-3.2325440180219989E-2</v>
          </cell>
          <cell r="H155">
            <v>6.7000000000000004E-2</v>
          </cell>
        </row>
        <row r="156">
          <cell r="A156">
            <v>40695</v>
          </cell>
          <cell r="B156">
            <v>-2.324249364825437E-2</v>
          </cell>
          <cell r="F156">
            <v>-2.3406389573727315E-2</v>
          </cell>
          <cell r="G156">
            <v>-2.3330871859354452E-2</v>
          </cell>
          <cell r="H156">
            <v>6.2700000000000006E-2</v>
          </cell>
        </row>
        <row r="157">
          <cell r="A157">
            <v>40725</v>
          </cell>
          <cell r="B157">
            <v>-2.7913305641603214E-2</v>
          </cell>
          <cell r="F157">
            <v>-2.8087218436121164E-2</v>
          </cell>
          <cell r="G157">
            <v>-2.8007046918939738E-2</v>
          </cell>
          <cell r="H157">
            <v>6.5299999999999997E-2</v>
          </cell>
        </row>
        <row r="158">
          <cell r="A158">
            <v>40756</v>
          </cell>
          <cell r="B158">
            <v>-3.1055261187043715E-2</v>
          </cell>
          <cell r="F158">
            <v>-3.1034887942332889E-2</v>
          </cell>
          <cell r="G158">
            <v>-3.1044281760919223E-2</v>
          </cell>
          <cell r="H158">
            <v>6.8199999999999997E-2</v>
          </cell>
        </row>
        <row r="159">
          <cell r="A159">
            <v>40787</v>
          </cell>
          <cell r="B159">
            <v>-2.5038706270005595E-2</v>
          </cell>
          <cell r="F159">
            <v>-2.5155851346262637E-2</v>
          </cell>
          <cell r="G159">
            <v>-2.5101844262488959E-2</v>
          </cell>
          <cell r="H159">
            <v>6.2199999999999998E-2</v>
          </cell>
        </row>
        <row r="160">
          <cell r="A160">
            <v>40817</v>
          </cell>
          <cell r="B160">
            <v>-2.3432104229893724E-2</v>
          </cell>
          <cell r="F160">
            <v>-2.4454805386949996E-2</v>
          </cell>
          <cell r="G160">
            <v>-2.3982972276073489E-2</v>
          </cell>
          <cell r="H160">
            <v>5.4399999999999997E-2</v>
          </cell>
        </row>
        <row r="161">
          <cell r="A161">
            <v>40848</v>
          </cell>
          <cell r="B161">
            <v>-1.99515818510414E-2</v>
          </cell>
          <cell r="F161">
            <v>-2.0342272234376346E-2</v>
          </cell>
          <cell r="G161">
            <v>-2.016210294347931E-2</v>
          </cell>
          <cell r="H161">
            <v>5.1299999999999998E-2</v>
          </cell>
        </row>
        <row r="162">
          <cell r="A162">
            <v>40878</v>
          </cell>
          <cell r="B162">
            <v>-2.0441943455497213E-2</v>
          </cell>
          <cell r="F162">
            <v>-2.1812841789623949E-2</v>
          </cell>
          <cell r="G162">
            <v>-2.1180469047809902E-2</v>
          </cell>
          <cell r="H162">
            <v>5.0500000000000003E-2</v>
          </cell>
        </row>
        <row r="163">
          <cell r="A163">
            <v>40909</v>
          </cell>
          <cell r="B163">
            <v>-1.6710345331296672E-2</v>
          </cell>
          <cell r="F163">
            <v>-1.8799510502195971E-2</v>
          </cell>
          <cell r="G163">
            <v>-1.7835381156063423E-2</v>
          </cell>
          <cell r="H163">
            <v>4.7399999999999998E-2</v>
          </cell>
        </row>
        <row r="164">
          <cell r="A164">
            <v>40940</v>
          </cell>
          <cell r="B164">
            <v>-1.5354458531935178E-2</v>
          </cell>
          <cell r="F164">
            <v>-1.7224326310772087E-2</v>
          </cell>
          <cell r="G164">
            <v>-1.6361337177285162E-2</v>
          </cell>
          <cell r="H164">
            <v>4.9000000000000002E-2</v>
          </cell>
        </row>
        <row r="165">
          <cell r="A165">
            <v>40969</v>
          </cell>
          <cell r="B165">
            <v>-9.6808169014085399E-3</v>
          </cell>
          <cell r="F165">
            <v>-1.1577548529270842E-2</v>
          </cell>
          <cell r="G165">
            <v>-1.0701686650185116E-2</v>
          </cell>
          <cell r="H165">
            <v>4.3700000000000003E-2</v>
          </cell>
        </row>
        <row r="166">
          <cell r="A166">
            <v>41000</v>
          </cell>
          <cell r="B166">
            <v>1.370671438376303E-2</v>
          </cell>
          <cell r="F166">
            <v>1.1707327090891395E-2</v>
          </cell>
          <cell r="G166">
            <v>1.2630573989385274E-2</v>
          </cell>
          <cell r="H166">
            <v>1.9900000000000001E-2</v>
          </cell>
        </row>
        <row r="167">
          <cell r="A167">
            <v>41030</v>
          </cell>
          <cell r="B167">
            <v>2.1915776010275723E-2</v>
          </cell>
          <cell r="F167">
            <v>1.9887273787175141E-2</v>
          </cell>
          <cell r="G167">
            <v>2.0824208950993128E-2</v>
          </cell>
          <cell r="H167">
            <v>1.21E-2</v>
          </cell>
        </row>
        <row r="168">
          <cell r="A168">
            <v>41061</v>
          </cell>
          <cell r="B168">
            <v>2.745947549945349E-2</v>
          </cell>
          <cell r="F168">
            <v>2.5131174435940817E-2</v>
          </cell>
          <cell r="G168">
            <v>2.6206657675403644E-2</v>
          </cell>
          <cell r="H168">
            <v>6.1000000000000004E-3</v>
          </cell>
        </row>
        <row r="169">
          <cell r="A169">
            <v>41091</v>
          </cell>
          <cell r="B169">
            <v>3.5465195121951343E-2</v>
          </cell>
          <cell r="F169">
            <v>3.3522754698120716E-2</v>
          </cell>
          <cell r="G169">
            <v>3.4420730020407575E-2</v>
          </cell>
          <cell r="H169">
            <v>4.0000000000000002E-4</v>
          </cell>
        </row>
        <row r="170">
          <cell r="A170">
            <v>41122</v>
          </cell>
          <cell r="B170">
            <v>3.8863798801199056E-2</v>
          </cell>
          <cell r="F170">
            <v>3.7325888511488436E-2</v>
          </cell>
          <cell r="G170">
            <v>3.8037012934345693E-2</v>
          </cell>
          <cell r="H170">
            <v>1E-3</v>
          </cell>
        </row>
        <row r="171">
          <cell r="A171">
            <v>41153</v>
          </cell>
          <cell r="B171">
            <v>3.5989838856915979E-2</v>
          </cell>
          <cell r="F171">
            <v>3.5184164814447305E-2</v>
          </cell>
          <cell r="G171">
            <v>3.5556725474715334E-2</v>
          </cell>
          <cell r="H171">
            <v>7.7999999999999996E-3</v>
          </cell>
        </row>
        <row r="172">
          <cell r="A172">
            <v>41183</v>
          </cell>
          <cell r="B172">
            <v>4.2290570876671429E-2</v>
          </cell>
          <cell r="F172">
            <v>4.3064280237741448E-2</v>
          </cell>
          <cell r="G172">
            <v>4.270657101008557E-2</v>
          </cell>
          <cell r="H172">
            <v>9.4999999999999998E-3</v>
          </cell>
        </row>
        <row r="173">
          <cell r="A173">
            <v>41214</v>
          </cell>
          <cell r="B173">
            <v>4.5138856830601259E-2</v>
          </cell>
          <cell r="F173">
            <v>4.5296789567809359E-2</v>
          </cell>
          <cell r="G173">
            <v>4.5223749405275404E-2</v>
          </cell>
          <cell r="H173">
            <v>6.4999999999999997E-3</v>
          </cell>
        </row>
        <row r="174">
          <cell r="A174">
            <v>41244</v>
          </cell>
          <cell r="B174">
            <v>4.3548942945028646E-2</v>
          </cell>
          <cell r="F174">
            <v>4.4140548422305859E-2</v>
          </cell>
          <cell r="G174">
            <v>4.3866848477571496E-2</v>
          </cell>
          <cell r="H174">
            <v>7.7999999999999996E-3</v>
          </cell>
        </row>
        <row r="175">
          <cell r="A175">
            <v>41275</v>
          </cell>
          <cell r="B175">
            <v>4.5435620898185869E-2</v>
          </cell>
          <cell r="F175">
            <v>4.7559876970358017E-2</v>
          </cell>
          <cell r="G175">
            <v>4.6577130198311334E-2</v>
          </cell>
          <cell r="H175">
            <v>8.6999999999999994E-3</v>
          </cell>
        </row>
        <row r="176">
          <cell r="A176">
            <v>41306</v>
          </cell>
          <cell r="B176">
            <v>4.8769012181836047E-2</v>
          </cell>
          <cell r="F176">
            <v>5.0418845498662934E-2</v>
          </cell>
          <cell r="G176">
            <v>4.9656244575183583E-2</v>
          </cell>
          <cell r="H176">
            <v>9.7000000000000003E-3</v>
          </cell>
        </row>
        <row r="177">
          <cell r="A177">
            <v>41334</v>
          </cell>
          <cell r="B177">
            <v>4.8798785248815202E-2</v>
          </cell>
          <cell r="F177">
            <v>4.9249336492890983E-2</v>
          </cell>
          <cell r="G177">
            <v>4.9040637832278078E-2</v>
          </cell>
          <cell r="H177">
            <v>1.2800000000000001E-2</v>
          </cell>
        </row>
        <row r="178">
          <cell r="A178">
            <v>41365</v>
          </cell>
          <cell r="B178">
            <v>6.2659361863813601E-2</v>
          </cell>
          <cell r="F178">
            <v>6.3121132586741346E-2</v>
          </cell>
          <cell r="G178">
            <v>6.2907222323704604E-2</v>
          </cell>
          <cell r="H178">
            <v>1E-4</v>
          </cell>
        </row>
        <row r="179">
          <cell r="A179">
            <v>41395</v>
          </cell>
          <cell r="B179">
            <v>5.840652670993518E-2</v>
          </cell>
          <cell r="F179">
            <v>5.8904825561657326E-2</v>
          </cell>
          <cell r="G179">
            <v>5.867403884761746E-2</v>
          </cell>
          <cell r="H179">
            <v>1.5E-3</v>
          </cell>
        </row>
        <row r="180">
          <cell r="A180">
            <v>41426</v>
          </cell>
          <cell r="B180">
            <v>4.6266293657086344E-2</v>
          </cell>
          <cell r="F180">
            <v>4.5848230624380593E-2</v>
          </cell>
          <cell r="G180">
            <v>4.6041903123609451E-2</v>
          </cell>
          <cell r="H180">
            <v>8.9999999999999993E-3</v>
          </cell>
        </row>
        <row r="181">
          <cell r="A181">
            <v>41456</v>
          </cell>
          <cell r="B181">
            <v>3.0237844692847959E-2</v>
          </cell>
          <cell r="F181">
            <v>2.9448011771688876E-2</v>
          </cell>
          <cell r="G181">
            <v>2.9814323181361901E-2</v>
          </cell>
          <cell r="H181">
            <v>1.09E-2</v>
          </cell>
        </row>
        <row r="182">
          <cell r="A182">
            <v>41487</v>
          </cell>
          <cell r="B182">
            <v>2.5653529260322605E-2</v>
          </cell>
          <cell r="F182">
            <v>2.4356263194375671E-2</v>
          </cell>
          <cell r="G182">
            <v>2.49579001785043E-2</v>
          </cell>
          <cell r="H182">
            <v>9.9000000000000008E-3</v>
          </cell>
        </row>
        <row r="183">
          <cell r="A183">
            <v>41518</v>
          </cell>
          <cell r="B183">
            <v>2.0621128026994784E-2</v>
          </cell>
          <cell r="F183">
            <v>1.8260051905518049E-2</v>
          </cell>
          <cell r="G183">
            <v>1.9355601696460001E-2</v>
          </cell>
          <cell r="H183">
            <v>7.6E-3</v>
          </cell>
        </row>
        <row r="184">
          <cell r="A184">
            <v>41548</v>
          </cell>
          <cell r="B184">
            <v>2.0285144633442664E-2</v>
          </cell>
          <cell r="F184">
            <v>1.7327916442852809E-2</v>
          </cell>
          <cell r="G184">
            <v>1.8700436208796578E-2</v>
          </cell>
          <cell r="H184">
            <v>5.3E-3</v>
          </cell>
        </row>
        <row r="185">
          <cell r="A185">
            <v>41579</v>
          </cell>
          <cell r="B185">
            <v>1.8034497221119494E-2</v>
          </cell>
          <cell r="F185">
            <v>1.4199488983723585E-2</v>
          </cell>
          <cell r="G185">
            <v>1.598088259781405E-2</v>
          </cell>
          <cell r="H185">
            <v>7.6E-3</v>
          </cell>
        </row>
        <row r="186">
          <cell r="A186">
            <v>41609</v>
          </cell>
          <cell r="B186">
            <v>1.7728329695406275E-2</v>
          </cell>
          <cell r="F186">
            <v>1.3134362932830657E-2</v>
          </cell>
          <cell r="G186">
            <v>1.5269876845668273E-2</v>
          </cell>
          <cell r="H186">
            <v>7.9000000000000008E-3</v>
          </cell>
        </row>
        <row r="187">
          <cell r="A187">
            <v>41640</v>
          </cell>
          <cell r="B187">
            <v>1.4740725433812552E-2</v>
          </cell>
          <cell r="F187">
            <v>8.9716042637582039E-3</v>
          </cell>
          <cell r="G187">
            <v>1.1655473900505253E-2</v>
          </cell>
          <cell r="H187">
            <v>8.5000000000000006E-3</v>
          </cell>
        </row>
      </sheetData>
      <sheetData sheetId="8"/>
      <sheetData sheetId="9"/>
      <sheetData sheetId="10">
        <row r="2">
          <cell r="C2" t="str">
            <v>Valores Extranjeros</v>
          </cell>
          <cell r="G2">
            <v>75382752</v>
          </cell>
          <cell r="H2" t="str">
            <v>CONFIA</v>
          </cell>
        </row>
        <row r="3">
          <cell r="C3" t="str">
            <v>Valores Extranjeros</v>
          </cell>
          <cell r="G3">
            <v>50255168</v>
          </cell>
          <cell r="H3" t="str">
            <v>CRECER</v>
          </cell>
        </row>
        <row r="4">
          <cell r="C4" t="str">
            <v>Bancos Nacionales</v>
          </cell>
          <cell r="G4">
            <v>20021149.199999999</v>
          </cell>
          <cell r="H4" t="str">
            <v>CRECER</v>
          </cell>
        </row>
        <row r="5">
          <cell r="C5" t="str">
            <v>Bancos Nacionales</v>
          </cell>
          <cell r="G5">
            <v>26879671.365600001</v>
          </cell>
          <cell r="H5" t="str">
            <v>CONFIA</v>
          </cell>
        </row>
        <row r="6">
          <cell r="C6" t="str">
            <v>Bancos Nacionales</v>
          </cell>
          <cell r="G6">
            <v>26749682.497499999</v>
          </cell>
          <cell r="H6" t="str">
            <v>CRECER</v>
          </cell>
        </row>
        <row r="7">
          <cell r="C7" t="str">
            <v>Bancos Nacionales</v>
          </cell>
          <cell r="G7">
            <v>60007278</v>
          </cell>
          <cell r="H7" t="str">
            <v>CRECER</v>
          </cell>
        </row>
        <row r="8">
          <cell r="C8" t="str">
            <v>Bancos Nacionales</v>
          </cell>
          <cell r="G8">
            <v>26051357.539999999</v>
          </cell>
          <cell r="H8" t="str">
            <v>CRECER</v>
          </cell>
        </row>
        <row r="9">
          <cell r="C9" t="str">
            <v>Bancos Nacionales</v>
          </cell>
          <cell r="G9">
            <v>25042169</v>
          </cell>
          <cell r="H9" t="str">
            <v>CONFIA</v>
          </cell>
        </row>
        <row r="10">
          <cell r="C10" t="str">
            <v>Organismo Financiero de Desarrollo</v>
          </cell>
          <cell r="G10">
            <v>41652723.200000003</v>
          </cell>
          <cell r="H10" t="str">
            <v>CONFIA</v>
          </cell>
        </row>
        <row r="11">
          <cell r="C11" t="str">
            <v>Bancos Nacionales</v>
          </cell>
          <cell r="G11">
            <v>6802470.9989999998</v>
          </cell>
          <cell r="H11" t="str">
            <v>CONFIA</v>
          </cell>
        </row>
        <row r="12">
          <cell r="C12" t="str">
            <v>Bancos Nacionales</v>
          </cell>
          <cell r="G12">
            <v>35031216.75</v>
          </cell>
          <cell r="H12" t="str">
            <v>CONFIA</v>
          </cell>
        </row>
        <row r="13">
          <cell r="C13" t="str">
            <v>Bancos Nacionales</v>
          </cell>
          <cell r="G13">
            <v>40708440.700000003</v>
          </cell>
          <cell r="H13" t="str">
            <v>CRECER</v>
          </cell>
        </row>
        <row r="14">
          <cell r="C14" t="str">
            <v>Bancos Nacionales</v>
          </cell>
          <cell r="G14">
            <v>30313891.5</v>
          </cell>
          <cell r="H14" t="str">
            <v>CONFIA</v>
          </cell>
        </row>
        <row r="15">
          <cell r="C15" t="str">
            <v>Bancos Nacionales</v>
          </cell>
          <cell r="G15">
            <v>5007445.9000000004</v>
          </cell>
          <cell r="H15" t="str">
            <v>CRECER</v>
          </cell>
        </row>
        <row r="16">
          <cell r="C16" t="str">
            <v>Bancos Nacionales</v>
          </cell>
          <cell r="G16">
            <v>17713045.699999999</v>
          </cell>
          <cell r="H16" t="str">
            <v>CRECER</v>
          </cell>
        </row>
        <row r="17">
          <cell r="C17" t="str">
            <v>Bancos Nacionales</v>
          </cell>
          <cell r="G17">
            <v>17139655.637800001</v>
          </cell>
          <cell r="H17" t="str">
            <v>CONFIA</v>
          </cell>
        </row>
        <row r="18">
          <cell r="C18" t="str">
            <v>Bancos Nacionales</v>
          </cell>
          <cell r="G18">
            <v>15043970.25</v>
          </cell>
          <cell r="H18" t="str">
            <v>CONFIA</v>
          </cell>
        </row>
        <row r="19">
          <cell r="C19" t="str">
            <v>Instituciones Públicas</v>
          </cell>
          <cell r="G19">
            <v>9922747.5999999996</v>
          </cell>
          <cell r="H19" t="str">
            <v>CONFIA</v>
          </cell>
        </row>
        <row r="20">
          <cell r="C20" t="str">
            <v>Instituciones Públicas</v>
          </cell>
          <cell r="G20">
            <v>9426610.2200000007</v>
          </cell>
          <cell r="H20" t="str">
            <v>CRECER</v>
          </cell>
        </row>
        <row r="21">
          <cell r="C21" t="str">
            <v>Valores Extranjeros</v>
          </cell>
          <cell r="G21">
            <v>35351574.880000003</v>
          </cell>
          <cell r="H21" t="str">
            <v>CONFIA</v>
          </cell>
        </row>
        <row r="22">
          <cell r="C22" t="str">
            <v>Valores Extranjeros</v>
          </cell>
          <cell r="G22">
            <v>35288424.549999997</v>
          </cell>
          <cell r="H22" t="str">
            <v>CRECER</v>
          </cell>
        </row>
        <row r="23">
          <cell r="C23" t="str">
            <v>Bancos Nacionales</v>
          </cell>
          <cell r="G23">
            <v>14020786.6799</v>
          </cell>
          <cell r="H23" t="str">
            <v>CRECER</v>
          </cell>
        </row>
        <row r="24">
          <cell r="C24" t="str">
            <v>Bancos Nacionales</v>
          </cell>
          <cell r="G24">
            <v>3567595.3865999999</v>
          </cell>
          <cell r="H24" t="str">
            <v>CONFIA</v>
          </cell>
        </row>
        <row r="25">
          <cell r="C25" t="str">
            <v>Instituciones Públicas</v>
          </cell>
          <cell r="G25">
            <v>5191348.8425500002</v>
          </cell>
          <cell r="H25" t="str">
            <v>CRECER</v>
          </cell>
        </row>
        <row r="26">
          <cell r="C26" t="str">
            <v>Instituciones Públicas</v>
          </cell>
          <cell r="G26">
            <v>4944126.6500000004</v>
          </cell>
          <cell r="H26" t="str">
            <v>CONFIA</v>
          </cell>
        </row>
        <row r="27">
          <cell r="C27" t="str">
            <v>Instituciones Públicas</v>
          </cell>
          <cell r="G27">
            <v>198535142.55465001</v>
          </cell>
          <cell r="H27" t="str">
            <v>CRECER</v>
          </cell>
        </row>
        <row r="28">
          <cell r="C28" t="str">
            <v>Instituciones Públicas</v>
          </cell>
          <cell r="G28">
            <v>154199028.92576</v>
          </cell>
          <cell r="H28" t="str">
            <v>CRECER</v>
          </cell>
        </row>
        <row r="29">
          <cell r="C29" t="str">
            <v>Instituciones Públicas</v>
          </cell>
          <cell r="G29">
            <v>63812349.539999999</v>
          </cell>
          <cell r="H29" t="str">
            <v>CONFIA</v>
          </cell>
        </row>
        <row r="30">
          <cell r="C30" t="str">
            <v>Instituciones Públicas</v>
          </cell>
          <cell r="G30">
            <v>196428499.66376001</v>
          </cell>
          <cell r="H30" t="str">
            <v>CONFIA</v>
          </cell>
        </row>
        <row r="31">
          <cell r="C31" t="str">
            <v>Instituciones Públicas</v>
          </cell>
          <cell r="G31">
            <v>6200769.5999999996</v>
          </cell>
          <cell r="H31" t="str">
            <v>CRECER</v>
          </cell>
        </row>
        <row r="32">
          <cell r="C32" t="str">
            <v>Instituciones Públicas</v>
          </cell>
          <cell r="G32">
            <v>104993493.66</v>
          </cell>
          <cell r="H32" t="str">
            <v>CRECER</v>
          </cell>
        </row>
        <row r="33">
          <cell r="C33" t="str">
            <v>Instituciones Públicas</v>
          </cell>
          <cell r="G33">
            <v>103990654.44</v>
          </cell>
          <cell r="H33" t="str">
            <v>CONFIA</v>
          </cell>
        </row>
        <row r="34">
          <cell r="C34" t="str">
            <v>Instituciones Públicas</v>
          </cell>
          <cell r="G34">
            <v>4952219.9000000004</v>
          </cell>
          <cell r="H34" t="str">
            <v>CONFIA</v>
          </cell>
        </row>
        <row r="35">
          <cell r="C35" t="str">
            <v>Instituciones Públicas</v>
          </cell>
          <cell r="G35">
            <v>228063804.72183001</v>
          </cell>
          <cell r="H35" t="str">
            <v>CONFIA</v>
          </cell>
        </row>
        <row r="36">
          <cell r="C36" t="str">
            <v>Instituciones Públicas</v>
          </cell>
          <cell r="G36">
            <v>94422046.485850006</v>
          </cell>
          <cell r="H36" t="str">
            <v>CONFIA</v>
          </cell>
        </row>
        <row r="37">
          <cell r="C37" t="str">
            <v>Instituciones Públicas</v>
          </cell>
          <cell r="G37">
            <v>33260346</v>
          </cell>
          <cell r="H37" t="str">
            <v>CRECER</v>
          </cell>
        </row>
        <row r="38">
          <cell r="C38" t="str">
            <v>Instituciones Públicas</v>
          </cell>
          <cell r="G38">
            <v>13929066.552959999</v>
          </cell>
          <cell r="H38" t="str">
            <v>CRECER</v>
          </cell>
        </row>
        <row r="39">
          <cell r="C39" t="str">
            <v>Instituciones Públicas</v>
          </cell>
          <cell r="G39">
            <v>67796777.469999999</v>
          </cell>
          <cell r="H39" t="str">
            <v>CRECER</v>
          </cell>
        </row>
        <row r="40">
          <cell r="C40" t="str">
            <v>Instituciones Públicas</v>
          </cell>
          <cell r="G40">
            <v>6122376</v>
          </cell>
          <cell r="H40" t="str">
            <v>CRECER</v>
          </cell>
        </row>
        <row r="41">
          <cell r="C41" t="str">
            <v>Instituciones Públicas</v>
          </cell>
          <cell r="G41">
            <v>124167945.59999999</v>
          </cell>
          <cell r="H41" t="str">
            <v>CRECER</v>
          </cell>
        </row>
        <row r="42">
          <cell r="C42" t="str">
            <v>Instituciones Públicas</v>
          </cell>
          <cell r="G42">
            <v>10481674.7841</v>
          </cell>
          <cell r="H42" t="str">
            <v>CONFIA</v>
          </cell>
        </row>
        <row r="43">
          <cell r="C43" t="str">
            <v>Instituciones Públicas</v>
          </cell>
          <cell r="G43">
            <v>82666702.640000001</v>
          </cell>
          <cell r="H43" t="str">
            <v>CONFIA</v>
          </cell>
        </row>
        <row r="44">
          <cell r="C44" t="str">
            <v>Instituciones Públicas</v>
          </cell>
          <cell r="G44">
            <v>21992288.70936</v>
          </cell>
          <cell r="H44" t="str">
            <v>CONFIA</v>
          </cell>
        </row>
        <row r="45">
          <cell r="C45" t="str">
            <v>Instituciones Públicas</v>
          </cell>
          <cell r="G45">
            <v>105032597.61</v>
          </cell>
          <cell r="H45" t="str">
            <v>CRECER</v>
          </cell>
        </row>
        <row r="46">
          <cell r="C46" t="str">
            <v>Instituciones Públicas</v>
          </cell>
          <cell r="G46">
            <v>8709566.2080000006</v>
          </cell>
          <cell r="H46" t="str">
            <v>CONFIA</v>
          </cell>
        </row>
        <row r="47">
          <cell r="C47" t="str">
            <v>Sociedades Nacionales</v>
          </cell>
          <cell r="G47">
            <v>10607929.5</v>
          </cell>
          <cell r="H47" t="str">
            <v>CONFIA</v>
          </cell>
        </row>
        <row r="48">
          <cell r="C48" t="str">
            <v>Sociedades Nacionales</v>
          </cell>
          <cell r="G48">
            <v>10607929.5</v>
          </cell>
          <cell r="H48" t="str">
            <v>CRECER</v>
          </cell>
        </row>
        <row r="49">
          <cell r="C49" t="str">
            <v>Instituciones Públicas</v>
          </cell>
          <cell r="G49">
            <v>37165453.881833702</v>
          </cell>
          <cell r="H49" t="str">
            <v>CONFIA</v>
          </cell>
        </row>
        <row r="50">
          <cell r="C50" t="str">
            <v>Instituciones Públicas</v>
          </cell>
          <cell r="G50">
            <v>51741869.507433303</v>
          </cell>
          <cell r="H50" t="str">
            <v>CONFIA</v>
          </cell>
        </row>
        <row r="51">
          <cell r="C51" t="str">
            <v>Instituciones Públicas</v>
          </cell>
          <cell r="G51">
            <v>11696258.630143899</v>
          </cell>
          <cell r="H51" t="str">
            <v>CONFIA</v>
          </cell>
        </row>
        <row r="52">
          <cell r="C52" t="str">
            <v>Instituciones Públicas</v>
          </cell>
          <cell r="G52">
            <v>8572654.3359595407</v>
          </cell>
          <cell r="H52" t="str">
            <v>CONFIA</v>
          </cell>
        </row>
        <row r="53">
          <cell r="C53" t="str">
            <v>Instituciones Públicas</v>
          </cell>
          <cell r="G53">
            <v>9311554.7246174105</v>
          </cell>
          <cell r="H53" t="str">
            <v>CONFIA</v>
          </cell>
        </row>
        <row r="54">
          <cell r="C54" t="str">
            <v>Instituciones Públicas</v>
          </cell>
          <cell r="G54">
            <v>12242104.579750501</v>
          </cell>
          <cell r="H54" t="str">
            <v>CONFIA</v>
          </cell>
        </row>
        <row r="55">
          <cell r="C55" t="str">
            <v>Instituciones Públicas</v>
          </cell>
          <cell r="G55">
            <v>13585746.227434499</v>
          </cell>
          <cell r="H55" t="str">
            <v>CONFIA</v>
          </cell>
        </row>
        <row r="56">
          <cell r="C56" t="str">
            <v>Instituciones Públicas</v>
          </cell>
          <cell r="G56">
            <v>9852085.3421602007</v>
          </cell>
          <cell r="H56" t="str">
            <v>CONFIA</v>
          </cell>
        </row>
        <row r="57">
          <cell r="C57" t="str">
            <v>Instituciones Públicas</v>
          </cell>
          <cell r="G57">
            <v>43025334.385119699</v>
          </cell>
          <cell r="H57" t="str">
            <v>CRECER</v>
          </cell>
        </row>
        <row r="58">
          <cell r="C58" t="str">
            <v>Instituciones Públicas</v>
          </cell>
          <cell r="G58">
            <v>32425902.946492799</v>
          </cell>
          <cell r="H58" t="str">
            <v>CRECER</v>
          </cell>
        </row>
        <row r="59">
          <cell r="C59" t="str">
            <v>Instituciones Públicas</v>
          </cell>
          <cell r="G59">
            <v>47656247.689448699</v>
          </cell>
          <cell r="H59" t="str">
            <v>CRECER</v>
          </cell>
        </row>
        <row r="60">
          <cell r="C60" t="str">
            <v>Instituciones Públicas</v>
          </cell>
          <cell r="G60">
            <v>37136111.324068703</v>
          </cell>
          <cell r="H60" t="str">
            <v>CRECER</v>
          </cell>
        </row>
        <row r="61">
          <cell r="C61" t="str">
            <v>Instituciones Públicas</v>
          </cell>
          <cell r="G61">
            <v>10563792.6452429</v>
          </cell>
          <cell r="H61" t="str">
            <v>CRECER</v>
          </cell>
        </row>
        <row r="62">
          <cell r="C62" t="str">
            <v>Instituciones Públicas</v>
          </cell>
          <cell r="G62">
            <v>10688617.8609323</v>
          </cell>
          <cell r="H62" t="str">
            <v>CRECER</v>
          </cell>
        </row>
        <row r="63">
          <cell r="C63" t="str">
            <v>Instituciones Públicas</v>
          </cell>
          <cell r="G63">
            <v>10161198.122271599</v>
          </cell>
          <cell r="H63" t="str">
            <v>CRECER</v>
          </cell>
        </row>
        <row r="64">
          <cell r="C64" t="str">
            <v>Instituciones Públicas</v>
          </cell>
          <cell r="G64">
            <v>9298951.1050502807</v>
          </cell>
          <cell r="H64" t="str">
            <v>CRECER</v>
          </cell>
        </row>
        <row r="65">
          <cell r="C65" t="str">
            <v>Instituciones Públicas</v>
          </cell>
          <cell r="G65">
            <v>54620495.903268099</v>
          </cell>
          <cell r="H65" t="str">
            <v>CONFIA</v>
          </cell>
        </row>
        <row r="66">
          <cell r="C66" t="str">
            <v>Instituciones Públicas</v>
          </cell>
          <cell r="G66">
            <v>50552158.751964197</v>
          </cell>
          <cell r="H66" t="str">
            <v>CONFIA</v>
          </cell>
        </row>
        <row r="67">
          <cell r="C67" t="str">
            <v>Instituciones Públicas</v>
          </cell>
          <cell r="G67">
            <v>42262821.2058613</v>
          </cell>
          <cell r="H67" t="str">
            <v>CONFIA</v>
          </cell>
        </row>
        <row r="68">
          <cell r="C68" t="str">
            <v>Instituciones Públicas</v>
          </cell>
          <cell r="G68">
            <v>14483162.0050423</v>
          </cell>
          <cell r="H68" t="str">
            <v>CONFIA</v>
          </cell>
        </row>
        <row r="69">
          <cell r="C69" t="str">
            <v>Instituciones Públicas</v>
          </cell>
          <cell r="G69">
            <v>9915465.1484753005</v>
          </cell>
          <cell r="H69" t="str">
            <v>CONFIA</v>
          </cell>
        </row>
        <row r="70">
          <cell r="C70" t="str">
            <v>Instituciones Públicas</v>
          </cell>
          <cell r="G70">
            <v>11710728.3727488</v>
          </cell>
          <cell r="H70" t="str">
            <v>CONFIA</v>
          </cell>
        </row>
        <row r="71">
          <cell r="C71" t="str">
            <v>Instituciones Públicas</v>
          </cell>
          <cell r="G71">
            <v>31784699.903235599</v>
          </cell>
          <cell r="H71" t="str">
            <v>CRECER</v>
          </cell>
        </row>
        <row r="72">
          <cell r="C72" t="str">
            <v>Instituciones Públicas</v>
          </cell>
          <cell r="G72">
            <v>31153395.170771498</v>
          </cell>
          <cell r="H72" t="str">
            <v>CRECER</v>
          </cell>
        </row>
        <row r="73">
          <cell r="C73" t="str">
            <v>Instituciones Públicas</v>
          </cell>
          <cell r="G73">
            <v>43810982.776983403</v>
          </cell>
          <cell r="H73" t="str">
            <v>CRECER</v>
          </cell>
        </row>
        <row r="74">
          <cell r="C74" t="str">
            <v>Instituciones Públicas</v>
          </cell>
          <cell r="G74">
            <v>35569262.054977201</v>
          </cell>
          <cell r="H74" t="str">
            <v>CRECER</v>
          </cell>
        </row>
        <row r="75">
          <cell r="C75" t="str">
            <v>Instituciones Públicas</v>
          </cell>
          <cell r="G75">
            <v>10015588.4589228</v>
          </cell>
          <cell r="H75" t="str">
            <v>CRECER</v>
          </cell>
        </row>
        <row r="76">
          <cell r="C76" t="str">
            <v>Instituciones Públicas</v>
          </cell>
          <cell r="G76">
            <v>8931369.8366758004</v>
          </cell>
          <cell r="H76" t="str">
            <v>CRECER</v>
          </cell>
        </row>
        <row r="77">
          <cell r="C77" t="str">
            <v>Instituciones Públicas</v>
          </cell>
          <cell r="G77">
            <v>9167326.1751890704</v>
          </cell>
          <cell r="H77" t="str">
            <v>CRECER</v>
          </cell>
        </row>
        <row r="78">
          <cell r="C78" t="str">
            <v>Instituciones Públicas</v>
          </cell>
          <cell r="G78">
            <v>11600882.933726899</v>
          </cell>
          <cell r="H78" t="str">
            <v>CRECER</v>
          </cell>
        </row>
        <row r="79">
          <cell r="C79" t="str">
            <v>Instituciones Públicas</v>
          </cell>
          <cell r="G79">
            <v>9249010.9807476494</v>
          </cell>
          <cell r="H79" t="str">
            <v>CRECER</v>
          </cell>
        </row>
        <row r="80">
          <cell r="C80" t="str">
            <v>Instituciones Públicas</v>
          </cell>
          <cell r="G80">
            <v>57706452.223758303</v>
          </cell>
          <cell r="H80" t="str">
            <v>CONFIA</v>
          </cell>
        </row>
        <row r="81">
          <cell r="C81" t="str">
            <v>Instituciones Públicas</v>
          </cell>
          <cell r="G81">
            <v>55228570.2939758</v>
          </cell>
          <cell r="H81" t="str">
            <v>CONFIA</v>
          </cell>
        </row>
        <row r="82">
          <cell r="C82" t="str">
            <v>Instituciones Públicas</v>
          </cell>
          <cell r="G82">
            <v>47154154.849916004</v>
          </cell>
          <cell r="H82" t="str">
            <v>CONFIA</v>
          </cell>
        </row>
        <row r="83">
          <cell r="C83" t="str">
            <v>Instituciones Públicas</v>
          </cell>
          <cell r="G83">
            <v>42412207.146477498</v>
          </cell>
          <cell r="H83" t="str">
            <v>CONFIA</v>
          </cell>
        </row>
        <row r="84">
          <cell r="C84" t="str">
            <v>Instituciones Públicas</v>
          </cell>
          <cell r="G84">
            <v>11126215.062837999</v>
          </cell>
          <cell r="H84" t="str">
            <v>CONFIA</v>
          </cell>
        </row>
        <row r="85">
          <cell r="C85" t="str">
            <v>Instituciones Públicas</v>
          </cell>
          <cell r="G85">
            <v>47783912.398022398</v>
          </cell>
          <cell r="H85" t="str">
            <v>CRECER</v>
          </cell>
        </row>
        <row r="86">
          <cell r="C86" t="str">
            <v>Instituciones Públicas</v>
          </cell>
          <cell r="G86">
            <v>7667100.0201789197</v>
          </cell>
          <cell r="H86" t="str">
            <v>CRECER</v>
          </cell>
        </row>
        <row r="87">
          <cell r="C87" t="str">
            <v>Instituciones Públicas</v>
          </cell>
          <cell r="G87">
            <v>11631618.832960401</v>
          </cell>
          <cell r="H87" t="str">
            <v>CRECER</v>
          </cell>
        </row>
        <row r="88">
          <cell r="C88" t="str">
            <v>Instituciones Públicas</v>
          </cell>
          <cell r="G88">
            <v>10568967.250047199</v>
          </cell>
          <cell r="H88" t="str">
            <v>CRECER</v>
          </cell>
        </row>
        <row r="89">
          <cell r="C89" t="str">
            <v>Instituciones Públicas</v>
          </cell>
          <cell r="G89">
            <v>10843524.329027301</v>
          </cell>
          <cell r="H89" t="str">
            <v>CRECER</v>
          </cell>
        </row>
        <row r="90">
          <cell r="C90" t="str">
            <v>Instituciones Públicas</v>
          </cell>
          <cell r="G90">
            <v>62864475.354136899</v>
          </cell>
          <cell r="H90" t="str">
            <v>CONFIA</v>
          </cell>
        </row>
        <row r="91">
          <cell r="C91" t="str">
            <v>Instituciones Públicas</v>
          </cell>
          <cell r="G91">
            <v>50741700.608576097</v>
          </cell>
          <cell r="H91" t="str">
            <v>CONFIA</v>
          </cell>
        </row>
        <row r="92">
          <cell r="C92" t="str">
            <v>Instituciones Públicas</v>
          </cell>
          <cell r="G92">
            <v>57303521.298113301</v>
          </cell>
          <cell r="H92" t="str">
            <v>CONFIA</v>
          </cell>
        </row>
        <row r="93">
          <cell r="C93" t="str">
            <v>Instituciones Públicas</v>
          </cell>
          <cell r="G93">
            <v>53043676.083745301</v>
          </cell>
          <cell r="H93" t="str">
            <v>CONFIA</v>
          </cell>
        </row>
        <row r="94">
          <cell r="C94" t="str">
            <v>Instituciones Públicas</v>
          </cell>
          <cell r="G94">
            <v>15320708.7433945</v>
          </cell>
          <cell r="H94" t="str">
            <v>CONFIA</v>
          </cell>
        </row>
        <row r="95">
          <cell r="C95" t="str">
            <v>Instituciones Públicas</v>
          </cell>
          <cell r="G95">
            <v>10018133.563539799</v>
          </cell>
          <cell r="H95" t="str">
            <v>CONFIA</v>
          </cell>
        </row>
        <row r="96">
          <cell r="C96" t="str">
            <v>Instituciones Públicas</v>
          </cell>
          <cell r="G96">
            <v>9546466.7815196794</v>
          </cell>
          <cell r="H96" t="str">
            <v>CONFIA</v>
          </cell>
        </row>
        <row r="97">
          <cell r="C97" t="str">
            <v>Instituciones Públicas</v>
          </cell>
          <cell r="G97">
            <v>12057596.820634799</v>
          </cell>
          <cell r="H97" t="str">
            <v>CONFIA</v>
          </cell>
        </row>
        <row r="98">
          <cell r="C98" t="str">
            <v>Instituciones Públicas</v>
          </cell>
          <cell r="G98">
            <v>12032672.984765301</v>
          </cell>
          <cell r="H98" t="str">
            <v>CONFIA</v>
          </cell>
        </row>
        <row r="99">
          <cell r="C99" t="str">
            <v>Instituciones Públicas</v>
          </cell>
          <cell r="G99">
            <v>478145602.48806202</v>
          </cell>
          <cell r="H99" t="str">
            <v>CONFIA</v>
          </cell>
        </row>
        <row r="100">
          <cell r="C100" t="str">
            <v>Instituciones Públicas</v>
          </cell>
          <cell r="G100">
            <v>9351912.55265937</v>
          </cell>
          <cell r="H100" t="str">
            <v>CONFIA</v>
          </cell>
        </row>
        <row r="101">
          <cell r="C101" t="str">
            <v>Instituciones Públicas</v>
          </cell>
          <cell r="G101">
            <v>53767204.347089402</v>
          </cell>
          <cell r="H101" t="str">
            <v>CRECER</v>
          </cell>
        </row>
        <row r="102">
          <cell r="C102" t="str">
            <v>Instituciones Públicas</v>
          </cell>
          <cell r="G102">
            <v>38537247.377430297</v>
          </cell>
          <cell r="H102" t="str">
            <v>CRECER</v>
          </cell>
        </row>
        <row r="103">
          <cell r="C103" t="str">
            <v>Instituciones Públicas</v>
          </cell>
          <cell r="G103">
            <v>9072059.6502116807</v>
          </cell>
          <cell r="H103" t="str">
            <v>CRECER</v>
          </cell>
        </row>
        <row r="104">
          <cell r="C104" t="str">
            <v>Instituciones Públicas</v>
          </cell>
          <cell r="G104">
            <v>12506379.5333055</v>
          </cell>
          <cell r="H104" t="str">
            <v>CRECER</v>
          </cell>
        </row>
        <row r="105">
          <cell r="C105" t="str">
            <v>Instituciones Públicas</v>
          </cell>
          <cell r="G105">
            <v>38082239.237431198</v>
          </cell>
          <cell r="H105" t="str">
            <v>CONFIA</v>
          </cell>
        </row>
        <row r="106">
          <cell r="C106" t="str">
            <v>Instituciones Públicas</v>
          </cell>
          <cell r="G106">
            <v>45937209.828433201</v>
          </cell>
          <cell r="H106" t="str">
            <v>CONFIA</v>
          </cell>
        </row>
        <row r="107">
          <cell r="C107" t="str">
            <v>Instituciones Públicas</v>
          </cell>
          <cell r="G107">
            <v>13708017.5440343</v>
          </cell>
          <cell r="H107" t="str">
            <v>CONFIA</v>
          </cell>
        </row>
        <row r="108">
          <cell r="C108" t="str">
            <v>Instituciones Públicas</v>
          </cell>
          <cell r="G108">
            <v>9324893.8823750298</v>
          </cell>
          <cell r="H108" t="str">
            <v>CONFIA</v>
          </cell>
        </row>
        <row r="109">
          <cell r="C109" t="str">
            <v>Instituciones Públicas</v>
          </cell>
          <cell r="G109">
            <v>7995146.6870646896</v>
          </cell>
          <cell r="H109" t="str">
            <v>CONFIA</v>
          </cell>
        </row>
        <row r="110">
          <cell r="C110" t="str">
            <v>Instituciones Públicas</v>
          </cell>
          <cell r="G110">
            <v>36146509.4975987</v>
          </cell>
          <cell r="H110" t="str">
            <v>CRECER</v>
          </cell>
        </row>
        <row r="111">
          <cell r="C111" t="str">
            <v>Instituciones Públicas</v>
          </cell>
          <cell r="G111">
            <v>45532194.730173402</v>
          </cell>
          <cell r="H111" t="str">
            <v>CRECER</v>
          </cell>
        </row>
        <row r="112">
          <cell r="C112" t="str">
            <v>Instituciones Públicas</v>
          </cell>
          <cell r="G112">
            <v>43031239.962798402</v>
          </cell>
          <cell r="H112" t="str">
            <v>CRECER</v>
          </cell>
        </row>
        <row r="113">
          <cell r="C113" t="str">
            <v>Instituciones Públicas</v>
          </cell>
          <cell r="G113">
            <v>7144220.7600890901</v>
          </cell>
          <cell r="H113" t="str">
            <v>CRECER</v>
          </cell>
        </row>
        <row r="114">
          <cell r="C114" t="str">
            <v>Instituciones Públicas</v>
          </cell>
          <cell r="G114">
            <v>8883268.2023881003</v>
          </cell>
          <cell r="H114" t="str">
            <v>CRECER</v>
          </cell>
        </row>
        <row r="115">
          <cell r="C115" t="str">
            <v>Instituciones Públicas</v>
          </cell>
          <cell r="G115">
            <v>11520798.955327</v>
          </cell>
          <cell r="H115" t="str">
            <v>CRECER</v>
          </cell>
        </row>
        <row r="116">
          <cell r="C116" t="str">
            <v>Instituciones Públicas</v>
          </cell>
          <cell r="G116">
            <v>9704791.3730863705</v>
          </cell>
          <cell r="H116" t="str">
            <v>CRECER</v>
          </cell>
        </row>
        <row r="117">
          <cell r="C117" t="str">
            <v>Instituciones Públicas</v>
          </cell>
          <cell r="G117">
            <v>11105869.058702501</v>
          </cell>
          <cell r="H117" t="str">
            <v>CRECER</v>
          </cell>
        </row>
        <row r="118">
          <cell r="C118" t="str">
            <v>Instituciones Públicas</v>
          </cell>
          <cell r="G118">
            <v>42638384.7872082</v>
          </cell>
          <cell r="H118" t="str">
            <v>CONFIA</v>
          </cell>
        </row>
        <row r="119">
          <cell r="C119" t="str">
            <v>Instituciones Públicas</v>
          </cell>
          <cell r="G119">
            <v>43406794.592898697</v>
          </cell>
          <cell r="H119" t="str">
            <v>CONFIA</v>
          </cell>
        </row>
        <row r="120">
          <cell r="C120" t="str">
            <v>Instituciones Públicas</v>
          </cell>
          <cell r="G120">
            <v>38574541.424794197</v>
          </cell>
          <cell r="H120" t="str">
            <v>CONFIA</v>
          </cell>
        </row>
        <row r="121">
          <cell r="C121" t="str">
            <v>Instituciones Públicas</v>
          </cell>
          <cell r="G121">
            <v>37796517.039420299</v>
          </cell>
          <cell r="H121" t="str">
            <v>CONFIA</v>
          </cell>
        </row>
        <row r="122">
          <cell r="C122" t="str">
            <v>Instituciones Públicas</v>
          </cell>
          <cell r="G122">
            <v>52924873.170510799</v>
          </cell>
          <cell r="H122" t="str">
            <v>CONFIA</v>
          </cell>
        </row>
        <row r="123">
          <cell r="C123" t="str">
            <v>Instituciones Públicas</v>
          </cell>
          <cell r="G123">
            <v>50413363.643887602</v>
          </cell>
          <cell r="H123" t="str">
            <v>CONFIA</v>
          </cell>
        </row>
        <row r="124">
          <cell r="C124" t="str">
            <v>Instituciones Públicas</v>
          </cell>
          <cell r="G124">
            <v>41849672.2782363</v>
          </cell>
          <cell r="H124" t="str">
            <v>CONFIA</v>
          </cell>
        </row>
        <row r="125">
          <cell r="C125" t="str">
            <v>Instituciones Públicas</v>
          </cell>
          <cell r="G125">
            <v>9822382.5330567192</v>
          </cell>
          <cell r="H125" t="str">
            <v>CONFIA</v>
          </cell>
        </row>
        <row r="126">
          <cell r="C126" t="str">
            <v>Instituciones Públicas</v>
          </cell>
          <cell r="G126">
            <v>10111672.398529099</v>
          </cell>
          <cell r="H126" t="str">
            <v>CONFIA</v>
          </cell>
        </row>
        <row r="127">
          <cell r="C127" t="str">
            <v>Instituciones Públicas</v>
          </cell>
          <cell r="G127">
            <v>12522925.989438601</v>
          </cell>
          <cell r="H127" t="str">
            <v>CONFIA</v>
          </cell>
        </row>
        <row r="128">
          <cell r="C128" t="str">
            <v>Instituciones Públicas</v>
          </cell>
          <cell r="G128">
            <v>8679727.0292917602</v>
          </cell>
          <cell r="H128" t="str">
            <v>CONFIA</v>
          </cell>
        </row>
        <row r="129">
          <cell r="C129" t="str">
            <v>Instituciones Públicas</v>
          </cell>
          <cell r="G129">
            <v>11208636.5218441</v>
          </cell>
          <cell r="H129" t="str">
            <v>CONFIA</v>
          </cell>
        </row>
        <row r="130">
          <cell r="C130" t="str">
            <v>Instituciones Públicas</v>
          </cell>
          <cell r="G130">
            <v>43294067.746114001</v>
          </cell>
          <cell r="H130" t="str">
            <v>CRECER</v>
          </cell>
        </row>
        <row r="131">
          <cell r="C131" t="str">
            <v>Instituciones Públicas</v>
          </cell>
          <cell r="G131">
            <v>31211709.308307201</v>
          </cell>
          <cell r="H131" t="str">
            <v>CRECER</v>
          </cell>
        </row>
        <row r="132">
          <cell r="C132" t="str">
            <v>Instituciones Públicas</v>
          </cell>
          <cell r="G132">
            <v>47017940.842083201</v>
          </cell>
          <cell r="H132" t="str">
            <v>CRECER</v>
          </cell>
        </row>
        <row r="133">
          <cell r="C133" t="str">
            <v>Instituciones Públicas</v>
          </cell>
          <cell r="G133">
            <v>49466594.769952901</v>
          </cell>
          <cell r="H133" t="str">
            <v>CRECER</v>
          </cell>
        </row>
        <row r="134">
          <cell r="C134" t="str">
            <v>Instituciones Públicas</v>
          </cell>
          <cell r="G134">
            <v>39606019.664714798</v>
          </cell>
          <cell r="H134" t="str">
            <v>CRECER</v>
          </cell>
        </row>
        <row r="135">
          <cell r="C135" t="str">
            <v>Instituciones Públicas</v>
          </cell>
          <cell r="G135">
            <v>56838708.284060404</v>
          </cell>
          <cell r="H135" t="str">
            <v>CRECER</v>
          </cell>
        </row>
        <row r="136">
          <cell r="C136" t="str">
            <v>Instituciones Públicas</v>
          </cell>
          <cell r="G136">
            <v>31870441.213868301</v>
          </cell>
          <cell r="H136" t="str">
            <v>CRECER</v>
          </cell>
        </row>
        <row r="137">
          <cell r="C137" t="str">
            <v>Instituciones Públicas</v>
          </cell>
          <cell r="G137">
            <v>35839097.553260602</v>
          </cell>
          <cell r="H137" t="str">
            <v>CRECER</v>
          </cell>
        </row>
        <row r="138">
          <cell r="C138" t="str">
            <v>Instituciones Públicas</v>
          </cell>
          <cell r="G138">
            <v>10064539.9802659</v>
          </cell>
          <cell r="H138" t="str">
            <v>CRECER</v>
          </cell>
        </row>
        <row r="139">
          <cell r="C139" t="str">
            <v>Instituciones Públicas</v>
          </cell>
          <cell r="G139">
            <v>8556927.4660209697</v>
          </cell>
          <cell r="H139" t="str">
            <v>CRECER</v>
          </cell>
        </row>
        <row r="140">
          <cell r="C140" t="str">
            <v>Instituciones Públicas</v>
          </cell>
          <cell r="G140">
            <v>11036870.2439526</v>
          </cell>
          <cell r="H140" t="str">
            <v>CRECER</v>
          </cell>
        </row>
        <row r="141">
          <cell r="C141" t="str">
            <v>Instituciones Públicas</v>
          </cell>
          <cell r="G141">
            <v>10336646.221568299</v>
          </cell>
          <cell r="H141" t="str">
            <v>CRECER</v>
          </cell>
        </row>
        <row r="142">
          <cell r="C142" t="str">
            <v>Instituciones Públicas</v>
          </cell>
          <cell r="G142">
            <v>37235021.630962998</v>
          </cell>
          <cell r="H142" t="str">
            <v>CONFIA</v>
          </cell>
        </row>
        <row r="143">
          <cell r="C143" t="str">
            <v>Instituciones Públicas</v>
          </cell>
          <cell r="G143">
            <v>66082373.652109399</v>
          </cell>
          <cell r="H143" t="str">
            <v>CONFIA</v>
          </cell>
        </row>
        <row r="144">
          <cell r="C144" t="str">
            <v>Instituciones Públicas</v>
          </cell>
          <cell r="G144">
            <v>71031170.040709198</v>
          </cell>
          <cell r="H144" t="str">
            <v>CONFIA</v>
          </cell>
        </row>
        <row r="145">
          <cell r="C145" t="str">
            <v>Instituciones Públicas</v>
          </cell>
          <cell r="G145">
            <v>10092314.789052701</v>
          </cell>
          <cell r="H145" t="str">
            <v>CONFIA</v>
          </cell>
        </row>
        <row r="146">
          <cell r="C146" t="str">
            <v>Instituciones Públicas</v>
          </cell>
          <cell r="G146">
            <v>12282659.8752704</v>
          </cell>
          <cell r="H146" t="str">
            <v>CONFIA</v>
          </cell>
        </row>
        <row r="147">
          <cell r="C147" t="str">
            <v>Instituciones Públicas</v>
          </cell>
          <cell r="G147">
            <v>18013292.6755125</v>
          </cell>
          <cell r="H147" t="str">
            <v>CONFIA</v>
          </cell>
        </row>
        <row r="148">
          <cell r="C148" t="str">
            <v>Instituciones Públicas</v>
          </cell>
          <cell r="G148">
            <v>37240337.276331402</v>
          </cell>
          <cell r="H148" t="str">
            <v>CRECER</v>
          </cell>
        </row>
        <row r="149">
          <cell r="C149" t="str">
            <v>Instituciones Públicas</v>
          </cell>
          <cell r="G149">
            <v>32182550.730813298</v>
          </cell>
          <cell r="H149" t="str">
            <v>CRECER</v>
          </cell>
        </row>
        <row r="150">
          <cell r="C150" t="str">
            <v>Instituciones Públicas</v>
          </cell>
          <cell r="G150">
            <v>43906792.472907297</v>
          </cell>
          <cell r="H150" t="str">
            <v>CRECER</v>
          </cell>
        </row>
        <row r="151">
          <cell r="C151" t="str">
            <v>Instituciones Públicas</v>
          </cell>
          <cell r="G151">
            <v>35178990.121022798</v>
          </cell>
          <cell r="H151" t="str">
            <v>CRECER</v>
          </cell>
        </row>
        <row r="152">
          <cell r="C152" t="str">
            <v>Instituciones Públicas</v>
          </cell>
          <cell r="G152">
            <v>10229493.6174764</v>
          </cell>
          <cell r="H152" t="str">
            <v>CRECER</v>
          </cell>
        </row>
        <row r="153">
          <cell r="C153" t="str">
            <v>Instituciones Públicas</v>
          </cell>
          <cell r="G153">
            <v>337437283.82189798</v>
          </cell>
          <cell r="H153" t="str">
            <v>CRECER</v>
          </cell>
        </row>
        <row r="154">
          <cell r="C154" t="str">
            <v>Instituciones Públicas</v>
          </cell>
          <cell r="G154">
            <v>43787376.561156198</v>
          </cell>
          <cell r="H154" t="str">
            <v>CONFIA</v>
          </cell>
        </row>
        <row r="155">
          <cell r="C155" t="str">
            <v>Instituciones Públicas</v>
          </cell>
          <cell r="G155">
            <v>50345616.9686547</v>
          </cell>
          <cell r="H155" t="str">
            <v>CONFIA</v>
          </cell>
        </row>
        <row r="156">
          <cell r="C156" t="str">
            <v>Instituciones Públicas</v>
          </cell>
          <cell r="G156">
            <v>56094158.037523001</v>
          </cell>
          <cell r="H156" t="str">
            <v>CONFIA</v>
          </cell>
        </row>
        <row r="157">
          <cell r="C157" t="str">
            <v>Instituciones Públicas</v>
          </cell>
          <cell r="G157">
            <v>38346817.500357501</v>
          </cell>
          <cell r="H157" t="str">
            <v>CONFIA</v>
          </cell>
        </row>
        <row r="158">
          <cell r="C158" t="str">
            <v>Instituciones Públicas</v>
          </cell>
          <cell r="G158">
            <v>44302729.302350797</v>
          </cell>
          <cell r="H158" t="str">
            <v>CONFIA</v>
          </cell>
        </row>
        <row r="159">
          <cell r="C159" t="str">
            <v>Instituciones Públicas</v>
          </cell>
          <cell r="G159">
            <v>11240455.347781699</v>
          </cell>
          <cell r="H159" t="str">
            <v>CONFIA</v>
          </cell>
        </row>
        <row r="160">
          <cell r="C160" t="str">
            <v>Instituciones Públicas</v>
          </cell>
          <cell r="G160">
            <v>15478934.983862201</v>
          </cell>
          <cell r="H160" t="str">
            <v>CONFIA</v>
          </cell>
        </row>
        <row r="161">
          <cell r="C161" t="str">
            <v>Instituciones Públicas</v>
          </cell>
          <cell r="G161">
            <v>36857248.661362603</v>
          </cell>
          <cell r="H161" t="str">
            <v>CRECER</v>
          </cell>
        </row>
        <row r="162">
          <cell r="C162" t="str">
            <v>Instituciones Públicas</v>
          </cell>
          <cell r="G162">
            <v>50135917.8493549</v>
          </cell>
          <cell r="H162" t="str">
            <v>CRECER</v>
          </cell>
        </row>
        <row r="163">
          <cell r="C163" t="str">
            <v>Instituciones Públicas</v>
          </cell>
          <cell r="G163">
            <v>61489669.5847838</v>
          </cell>
          <cell r="H163" t="str">
            <v>CRECER</v>
          </cell>
        </row>
        <row r="164">
          <cell r="C164" t="str">
            <v>Instituciones Públicas</v>
          </cell>
          <cell r="G164">
            <v>45411940.6025052</v>
          </cell>
          <cell r="H164" t="str">
            <v>CRECER</v>
          </cell>
        </row>
        <row r="165">
          <cell r="C165" t="str">
            <v>Instituciones Públicas</v>
          </cell>
          <cell r="G165">
            <v>10010411.565760501</v>
          </cell>
          <cell r="H165" t="str">
            <v>CRECER</v>
          </cell>
        </row>
        <row r="166">
          <cell r="C166" t="str">
            <v>Instituciones Públicas</v>
          </cell>
          <cell r="G166">
            <v>9128839.5621912498</v>
          </cell>
          <cell r="H166" t="str">
            <v>CRECER</v>
          </cell>
        </row>
        <row r="167">
          <cell r="C167" t="str">
            <v>Instituciones Públicas</v>
          </cell>
          <cell r="G167">
            <v>7885800.7392801298</v>
          </cell>
          <cell r="H167" t="str">
            <v>CRECER</v>
          </cell>
        </row>
        <row r="168">
          <cell r="C168" t="str">
            <v>Instituciones Públicas</v>
          </cell>
          <cell r="G168">
            <v>11109089.097023699</v>
          </cell>
          <cell r="H168" t="str">
            <v>CRECER</v>
          </cell>
        </row>
        <row r="169">
          <cell r="C169" t="str">
            <v>Instituciones Públicas</v>
          </cell>
          <cell r="G169">
            <v>24056728.110725202</v>
          </cell>
          <cell r="H169" t="str">
            <v>CRECER</v>
          </cell>
        </row>
        <row r="170">
          <cell r="C170" t="str">
            <v>Instituciones Públicas</v>
          </cell>
          <cell r="G170">
            <v>24260356.369893301</v>
          </cell>
          <cell r="H170" t="str">
            <v>CONFIA</v>
          </cell>
        </row>
        <row r="171">
          <cell r="C171" t="str">
            <v>Fondos de Titularización</v>
          </cell>
          <cell r="G171">
            <v>6379220.2002918404</v>
          </cell>
          <cell r="H171" t="str">
            <v>CRECER</v>
          </cell>
        </row>
        <row r="172">
          <cell r="C172" t="str">
            <v>Fondos de Titularización</v>
          </cell>
          <cell r="G172">
            <v>6379220.2002918404</v>
          </cell>
          <cell r="H172" t="str">
            <v>CONFIA</v>
          </cell>
        </row>
        <row r="173">
          <cell r="C173" t="str">
            <v>Fondos de Titularización</v>
          </cell>
          <cell r="G173">
            <v>3634669.6091219801</v>
          </cell>
          <cell r="H173" t="str">
            <v>CONFIA</v>
          </cell>
        </row>
        <row r="174">
          <cell r="C174" t="str">
            <v>Fondos de Titularización</v>
          </cell>
          <cell r="G174">
            <v>4342538.5860021804</v>
          </cell>
          <cell r="H174" t="str">
            <v>CRECER</v>
          </cell>
        </row>
        <row r="175">
          <cell r="C175" t="str">
            <v>Fondos de Titularización</v>
          </cell>
          <cell r="G175">
            <v>4342538.5860021804</v>
          </cell>
          <cell r="H175" t="str">
            <v>CONFIA</v>
          </cell>
        </row>
        <row r="176">
          <cell r="C176" t="str">
            <v>Fondos de Titularización</v>
          </cell>
          <cell r="G176">
            <v>3188407.89967898</v>
          </cell>
          <cell r="H176" t="str">
            <v>CRECER</v>
          </cell>
        </row>
        <row r="177">
          <cell r="C177" t="str">
            <v>Fondos de Titularización</v>
          </cell>
          <cell r="G177">
            <v>4358150.3290193696</v>
          </cell>
          <cell r="H177" t="str">
            <v>CONFIA</v>
          </cell>
        </row>
        <row r="178">
          <cell r="C178" t="str">
            <v>Fondos de Titularización</v>
          </cell>
          <cell r="G178">
            <v>26543997.370420001</v>
          </cell>
          <cell r="H178" t="str">
            <v>CONFIA</v>
          </cell>
        </row>
        <row r="179">
          <cell r="C179" t="str">
            <v>Fondos de Titularización</v>
          </cell>
          <cell r="G179">
            <v>26543997.370420001</v>
          </cell>
          <cell r="H179" t="str">
            <v>CRECER</v>
          </cell>
        </row>
        <row r="180">
          <cell r="C180" t="str">
            <v>Fondos de Titularización</v>
          </cell>
          <cell r="G180">
            <v>2890551.36313735</v>
          </cell>
          <cell r="H180" t="str">
            <v>CONFIA</v>
          </cell>
        </row>
        <row r="181">
          <cell r="C181" t="str">
            <v>Fondos de Titularización</v>
          </cell>
          <cell r="G181">
            <v>15119690.25</v>
          </cell>
          <cell r="H181" t="str">
            <v>CONFIA</v>
          </cell>
        </row>
        <row r="182">
          <cell r="C182" t="str">
            <v>Fondos de Titularización</v>
          </cell>
          <cell r="G182">
            <v>17677441.425000001</v>
          </cell>
          <cell r="H182" t="str">
            <v>CRECER</v>
          </cell>
        </row>
        <row r="183">
          <cell r="C183" t="str">
            <v>Fondos de Titularización</v>
          </cell>
          <cell r="G183">
            <v>17677441.425000001</v>
          </cell>
          <cell r="H183" t="str">
            <v>CONFIA</v>
          </cell>
        </row>
        <row r="184">
          <cell r="C184" t="str">
            <v>Fondos de Titularización</v>
          </cell>
          <cell r="G184">
            <v>17781279.949999999</v>
          </cell>
          <cell r="H184" t="str">
            <v>CONFIA</v>
          </cell>
        </row>
        <row r="185">
          <cell r="C185" t="str">
            <v>Fondos de Titularización</v>
          </cell>
          <cell r="G185">
            <v>17781279.949999999</v>
          </cell>
          <cell r="H185" t="str">
            <v>CRECER</v>
          </cell>
        </row>
        <row r="186">
          <cell r="C186" t="str">
            <v>Fondos de Titularización</v>
          </cell>
          <cell r="G186">
            <v>3247687.8966793502</v>
          </cell>
          <cell r="H186" t="str">
            <v>CRECER</v>
          </cell>
        </row>
        <row r="187">
          <cell r="C187" t="str">
            <v>Fondos de Titularización</v>
          </cell>
          <cell r="G187">
            <v>3247687.8966793502</v>
          </cell>
          <cell r="H187" t="str">
            <v>CONFIA</v>
          </cell>
        </row>
        <row r="188">
          <cell r="C188" t="str">
            <v>Instituciones Públicas</v>
          </cell>
          <cell r="G188">
            <v>6588029.8250000002</v>
          </cell>
          <cell r="H188" t="str">
            <v>CRECER</v>
          </cell>
        </row>
        <row r="189">
          <cell r="C189" t="str">
            <v>Instituciones Públicas</v>
          </cell>
          <cell r="G189">
            <v>5574486.7750000004</v>
          </cell>
          <cell r="H189" t="str">
            <v>CONFIA</v>
          </cell>
        </row>
        <row r="190">
          <cell r="C190" t="str">
            <v>Instituciones Públicas</v>
          </cell>
          <cell r="G190">
            <v>5219098.24200527</v>
          </cell>
          <cell r="H190" t="str">
            <v>CRECER</v>
          </cell>
        </row>
        <row r="191">
          <cell r="C191" t="str">
            <v>Instituciones Públicas</v>
          </cell>
          <cell r="G191">
            <v>21081417.996348999</v>
          </cell>
          <cell r="H191" t="str">
            <v>CRECER</v>
          </cell>
        </row>
        <row r="192">
          <cell r="C192" t="str">
            <v>Instituciones Públicas</v>
          </cell>
          <cell r="G192">
            <v>5881890.2255104799</v>
          </cell>
          <cell r="H192" t="str">
            <v>CONFIA</v>
          </cell>
        </row>
        <row r="193">
          <cell r="C193" t="str">
            <v>Instituciones Públicas</v>
          </cell>
          <cell r="G193">
            <v>26820258.745508902</v>
          </cell>
          <cell r="H193" t="str">
            <v>CRECER</v>
          </cell>
        </row>
        <row r="194">
          <cell r="C194" t="str">
            <v>Instituciones Públicas</v>
          </cell>
          <cell r="G194">
            <v>7056800.2246868797</v>
          </cell>
          <cell r="H194" t="str">
            <v>CONFIA</v>
          </cell>
        </row>
        <row r="195">
          <cell r="C195" t="str">
            <v>Instituciones Públicas</v>
          </cell>
          <cell r="G195">
            <v>21081417.984490398</v>
          </cell>
          <cell r="H195" t="str">
            <v>CONFIA</v>
          </cell>
        </row>
        <row r="196">
          <cell r="C196" t="str">
            <v>Instituciones Públicas</v>
          </cell>
          <cell r="G196">
            <v>11894740.62967</v>
          </cell>
          <cell r="H196" t="str">
            <v>CONFIA</v>
          </cell>
        </row>
        <row r="197">
          <cell r="C197" t="str">
            <v>Instituciones Públicas</v>
          </cell>
          <cell r="G197">
            <v>10788900.07271</v>
          </cell>
          <cell r="H197" t="str">
            <v>CRECER</v>
          </cell>
        </row>
        <row r="198">
          <cell r="C198" t="str">
            <v>Instituciones Públicas</v>
          </cell>
          <cell r="G198">
            <v>6899769.5747327898</v>
          </cell>
          <cell r="H198" t="str">
            <v>CONFIA</v>
          </cell>
        </row>
        <row r="199">
          <cell r="C199" t="str">
            <v>Instituciones Públicas</v>
          </cell>
          <cell r="G199">
            <v>33148657.302177601</v>
          </cell>
          <cell r="H199" t="str">
            <v>CONFIA</v>
          </cell>
        </row>
        <row r="200">
          <cell r="C200" t="str">
            <v>Instituciones Públicas</v>
          </cell>
          <cell r="G200">
            <v>6367332.1504575601</v>
          </cell>
          <cell r="H200" t="str">
            <v>CRECER</v>
          </cell>
        </row>
        <row r="201">
          <cell r="C201" t="str">
            <v>Instituciones Públicas</v>
          </cell>
          <cell r="G201">
            <v>31089737.6423399</v>
          </cell>
          <cell r="H201" t="str">
            <v>CRECER</v>
          </cell>
        </row>
        <row r="202">
          <cell r="C202" t="str">
            <v>Instituciones Públicas</v>
          </cell>
          <cell r="G202">
            <v>28737952.275277901</v>
          </cell>
          <cell r="H202" t="str">
            <v>CONFIA</v>
          </cell>
        </row>
        <row r="203">
          <cell r="C203" t="str">
            <v>Instituciones Públicas</v>
          </cell>
          <cell r="G203">
            <v>8216122.6182596497</v>
          </cell>
          <cell r="H203" t="str">
            <v>CRECER</v>
          </cell>
        </row>
        <row r="204">
          <cell r="C204" t="str">
            <v>Valores Extranjeros</v>
          </cell>
          <cell r="G204">
            <v>20640958</v>
          </cell>
          <cell r="H204" t="str">
            <v>CONFIA</v>
          </cell>
        </row>
        <row r="205">
          <cell r="C205" t="str">
            <v>Valores Extranjeros</v>
          </cell>
          <cell r="G205">
            <v>20640958</v>
          </cell>
          <cell r="H205" t="str">
            <v>CRECER</v>
          </cell>
        </row>
        <row r="206">
          <cell r="C206" t="str">
            <v>Valores Extranjeros</v>
          </cell>
          <cell r="G206">
            <v>17561222</v>
          </cell>
          <cell r="H206" t="str">
            <v>CONFIA</v>
          </cell>
        </row>
        <row r="207">
          <cell r="C207" t="str">
            <v>Valores Extranjeros</v>
          </cell>
          <cell r="G207">
            <v>14516889.744999999</v>
          </cell>
          <cell r="H207" t="str">
            <v>CRECER</v>
          </cell>
        </row>
        <row r="208">
          <cell r="C208" t="str">
            <v>Instituciones Públicas</v>
          </cell>
          <cell r="G208">
            <v>500141.68888838001</v>
          </cell>
          <cell r="H208" t="str">
            <v>CRECER</v>
          </cell>
        </row>
        <row r="209">
          <cell r="C209" t="str">
            <v>Instituciones Públicas</v>
          </cell>
          <cell r="G209">
            <v>1169744.88587292</v>
          </cell>
          <cell r="H209" t="str">
            <v>CONFIA</v>
          </cell>
        </row>
        <row r="210">
          <cell r="C210" t="str">
            <v>Valores Extranjeros</v>
          </cell>
          <cell r="G210">
            <v>47759558.868280001</v>
          </cell>
          <cell r="H210" t="str">
            <v>CONFIA</v>
          </cell>
        </row>
        <row r="211">
          <cell r="C211" t="str">
            <v>Valores Extranjeros</v>
          </cell>
          <cell r="G211">
            <v>126052706.24513</v>
          </cell>
          <cell r="H211" t="str">
            <v>CONFIA</v>
          </cell>
        </row>
        <row r="212">
          <cell r="C212" t="str">
            <v>Valores Extranjeros</v>
          </cell>
          <cell r="G212">
            <v>27908857.489700001</v>
          </cell>
          <cell r="H212" t="str">
            <v>CRECER</v>
          </cell>
        </row>
        <row r="213">
          <cell r="C213" t="str">
            <v>Valores Extranjeros</v>
          </cell>
          <cell r="G213">
            <v>47760568.541419998</v>
          </cell>
          <cell r="H213" t="str">
            <v>CRECER</v>
          </cell>
        </row>
        <row r="214">
          <cell r="C214" t="str">
            <v>Instituciones Públicas</v>
          </cell>
          <cell r="G214">
            <v>2983290.89697129</v>
          </cell>
          <cell r="H214" t="str">
            <v>CRECER</v>
          </cell>
        </row>
        <row r="215">
          <cell r="C215" t="str">
            <v>Instituciones Públicas</v>
          </cell>
          <cell r="G215">
            <v>1334.5750098999999</v>
          </cell>
          <cell r="H215" t="str">
            <v>CRECER</v>
          </cell>
        </row>
        <row r="216">
          <cell r="C216" t="str">
            <v>Instituciones Públicas</v>
          </cell>
          <cell r="G216">
            <v>1807.19870674</v>
          </cell>
          <cell r="H216" t="str">
            <v>CRECER</v>
          </cell>
        </row>
        <row r="217">
          <cell r="C217" t="str">
            <v>Instituciones Públicas</v>
          </cell>
          <cell r="G217">
            <v>1927.1417116299999</v>
          </cell>
          <cell r="H217" t="str">
            <v>CRECER</v>
          </cell>
        </row>
        <row r="218">
          <cell r="C218" t="str">
            <v>Instituciones Públicas</v>
          </cell>
          <cell r="G218">
            <v>2066455.9121437101</v>
          </cell>
          <cell r="H218" t="str">
            <v>CONFIA</v>
          </cell>
        </row>
        <row r="219">
          <cell r="C219" t="str">
            <v>Sociedades Nacionales</v>
          </cell>
          <cell r="G219">
            <v>1511795.415</v>
          </cell>
          <cell r="H219" t="str">
            <v>CONFIA</v>
          </cell>
        </row>
        <row r="220">
          <cell r="C220" t="str">
            <v>Sociedades Nacionales</v>
          </cell>
          <cell r="G220">
            <v>1007329.69</v>
          </cell>
          <cell r="H220" t="str">
            <v>CRECER</v>
          </cell>
        </row>
        <row r="221">
          <cell r="C221" t="str">
            <v>Sociedades Nacionales</v>
          </cell>
          <cell r="G221">
            <v>7003151.54</v>
          </cell>
          <cell r="H221" t="str">
            <v>CRECER</v>
          </cell>
        </row>
        <row r="222">
          <cell r="C222" t="str">
            <v>Sociedades Nacionales</v>
          </cell>
          <cell r="G222">
            <v>7007012.3200000003</v>
          </cell>
          <cell r="H222" t="str">
            <v>CRECER</v>
          </cell>
        </row>
        <row r="223">
          <cell r="C223" t="str">
            <v>Sociedades Nacionales</v>
          </cell>
          <cell r="G223">
            <v>5520280.04</v>
          </cell>
          <cell r="H223" t="str">
            <v>CONFIA</v>
          </cell>
        </row>
        <row r="224">
          <cell r="C224" t="str">
            <v>Sociedades Nacionales</v>
          </cell>
          <cell r="G224">
            <v>3686564.5862500002</v>
          </cell>
          <cell r="H224" t="str">
            <v>CONFIA</v>
          </cell>
        </row>
        <row r="225">
          <cell r="C225" t="str">
            <v>Sociedades Nacionales</v>
          </cell>
          <cell r="G225">
            <v>6574645.415</v>
          </cell>
          <cell r="H225" t="str">
            <v>CONFIA</v>
          </cell>
        </row>
        <row r="226">
          <cell r="C226" t="str">
            <v>Valores Extranjeros</v>
          </cell>
          <cell r="G226">
            <v>19357693.540290002</v>
          </cell>
          <cell r="H226" t="str">
            <v>CONFIA</v>
          </cell>
        </row>
        <row r="227">
          <cell r="C227" t="str">
            <v>Valores Extranjeros</v>
          </cell>
          <cell r="G227">
            <v>66863564.761349998</v>
          </cell>
          <cell r="H227" t="str">
            <v>CRECER</v>
          </cell>
        </row>
        <row r="228">
          <cell r="C228" t="str">
            <v>Bancos Nacionales</v>
          </cell>
          <cell r="G228">
            <v>35137911.200000003</v>
          </cell>
          <cell r="H228" t="str">
            <v>CRECER</v>
          </cell>
        </row>
        <row r="229">
          <cell r="C229" t="str">
            <v>Bancos Nacionales</v>
          </cell>
          <cell r="G229">
            <v>8088877.2800000003</v>
          </cell>
          <cell r="H229" t="str">
            <v>CRECER</v>
          </cell>
        </row>
        <row r="230">
          <cell r="C230" t="str">
            <v>Bancos Nacionales</v>
          </cell>
          <cell r="G230">
            <v>20220609.399999999</v>
          </cell>
          <cell r="H230" t="str">
            <v>CONFIA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periodo anterior"/>
      <sheetName val="cotizantes SPP"/>
      <sheetName val="Afiliados SAP"/>
      <sheetName val="afi_inp"/>
      <sheetName val="afi_iss"/>
      <sheetName val="afi_cof"/>
      <sheetName val="afi_cre"/>
      <sheetName val="cot_cof"/>
      <sheetName val="cot_cre"/>
      <sheetName val="cot_SAP"/>
      <sheetName val="depto_afi_cof"/>
      <sheetName val="depto_afi_cre"/>
      <sheetName val="Recaudación_SAP"/>
      <sheetName val="Activo F Pensiones"/>
      <sheetName val="cartera valorizada"/>
      <sheetName val="Comisiones_AFP"/>
      <sheetName val="VC_promedio"/>
      <sheetName val="rent. ult. 12 meses"/>
      <sheetName val="inv SPP"/>
      <sheetName val="Pensionados"/>
      <sheetName val="POB PEA y PIB"/>
      <sheetName val="Tasas i e IPC"/>
    </sheetNames>
    <sheetDataSet>
      <sheetData sheetId="0" refreshError="1"/>
      <sheetData sheetId="1" refreshError="1"/>
      <sheetData sheetId="2">
        <row r="5">
          <cell r="A5">
            <v>41305</v>
          </cell>
          <cell r="D5">
            <v>11992</v>
          </cell>
          <cell r="G5">
            <v>4210</v>
          </cell>
        </row>
        <row r="6">
          <cell r="A6">
            <v>41333</v>
          </cell>
          <cell r="D6">
            <v>11635</v>
          </cell>
          <cell r="G6">
            <v>3951</v>
          </cell>
        </row>
        <row r="7">
          <cell r="A7">
            <v>41364</v>
          </cell>
        </row>
        <row r="8">
          <cell r="A8">
            <v>41394</v>
          </cell>
        </row>
        <row r="9">
          <cell r="A9">
            <v>41425</v>
          </cell>
        </row>
        <row r="10">
          <cell r="A10">
            <v>41455</v>
          </cell>
        </row>
        <row r="11">
          <cell r="A11">
            <v>41486</v>
          </cell>
        </row>
        <row r="12">
          <cell r="A12">
            <v>41517</v>
          </cell>
        </row>
        <row r="13">
          <cell r="A13">
            <v>41547</v>
          </cell>
        </row>
        <row r="14">
          <cell r="A14">
            <v>41578</v>
          </cell>
        </row>
        <row r="15">
          <cell r="A15">
            <v>41608</v>
          </cell>
        </row>
        <row r="16">
          <cell r="A16">
            <v>41639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8">
          <cell r="B8">
            <v>36312</v>
          </cell>
          <cell r="H8">
            <v>0.13009379784736688</v>
          </cell>
        </row>
        <row r="9">
          <cell r="B9">
            <v>36343</v>
          </cell>
          <cell r="H9">
            <v>0.12835220590000002</v>
          </cell>
        </row>
        <row r="10">
          <cell r="B10">
            <v>36374</v>
          </cell>
          <cell r="H10">
            <v>0.13055717</v>
          </cell>
        </row>
        <row r="11">
          <cell r="B11">
            <v>36405</v>
          </cell>
          <cell r="H11">
            <v>0.1285426908</v>
          </cell>
        </row>
        <row r="12">
          <cell r="B12">
            <v>36436</v>
          </cell>
          <cell r="H12">
            <v>0.13051554109999999</v>
          </cell>
        </row>
        <row r="13">
          <cell r="B13">
            <v>36467</v>
          </cell>
          <cell r="H13">
            <v>0.12785412739999999</v>
          </cell>
        </row>
        <row r="14">
          <cell r="B14">
            <v>36498</v>
          </cell>
          <cell r="H14">
            <v>0.1294492653</v>
          </cell>
        </row>
        <row r="15">
          <cell r="B15">
            <v>36529</v>
          </cell>
          <cell r="H15">
            <v>0.1294515886</v>
          </cell>
        </row>
        <row r="16">
          <cell r="B16">
            <v>36560</v>
          </cell>
          <cell r="H16">
            <v>0.13061686080000001</v>
          </cell>
        </row>
        <row r="17">
          <cell r="B17">
            <v>36591</v>
          </cell>
          <cell r="H17">
            <v>0.13817056389999999</v>
          </cell>
        </row>
        <row r="18">
          <cell r="B18">
            <v>36622</v>
          </cell>
          <cell r="H18">
            <v>0.13867252250000001</v>
          </cell>
        </row>
        <row r="19">
          <cell r="B19">
            <v>36653</v>
          </cell>
          <cell r="H19">
            <v>0.14197543679999999</v>
          </cell>
        </row>
        <row r="20">
          <cell r="B20">
            <v>36684</v>
          </cell>
          <cell r="H20">
            <v>0.1455308287</v>
          </cell>
        </row>
        <row r="21">
          <cell r="B21">
            <v>36715</v>
          </cell>
          <cell r="H21">
            <v>0.13880746720000001</v>
          </cell>
        </row>
        <row r="22">
          <cell r="B22">
            <v>36746</v>
          </cell>
          <cell r="H22">
            <v>0.13600772929999999</v>
          </cell>
        </row>
        <row r="23">
          <cell r="B23">
            <v>36777</v>
          </cell>
          <cell r="H23">
            <v>0.13616653679999999</v>
          </cell>
        </row>
        <row r="24">
          <cell r="B24">
            <v>36808</v>
          </cell>
          <cell r="H24">
            <v>0.13115165910000001</v>
          </cell>
        </row>
        <row r="25">
          <cell r="B25">
            <v>36839</v>
          </cell>
          <cell r="H25">
            <v>0.12978654910000001</v>
          </cell>
        </row>
        <row r="26">
          <cell r="B26">
            <v>36870</v>
          </cell>
          <cell r="H26">
            <v>0.1256432069</v>
          </cell>
        </row>
        <row r="27">
          <cell r="B27">
            <v>36901</v>
          </cell>
          <cell r="H27">
            <v>0.1260852287</v>
          </cell>
        </row>
        <row r="28">
          <cell r="B28">
            <v>36932</v>
          </cell>
          <cell r="H28">
            <v>0.1224352874</v>
          </cell>
        </row>
        <row r="29">
          <cell r="B29">
            <v>36963</v>
          </cell>
          <cell r="H29">
            <v>0.111278366</v>
          </cell>
        </row>
        <row r="30">
          <cell r="B30">
            <v>36994</v>
          </cell>
          <cell r="H30">
            <v>0.1077081439</v>
          </cell>
        </row>
        <row r="31">
          <cell r="B31">
            <v>37025</v>
          </cell>
          <cell r="H31">
            <v>0.10006139679999999</v>
          </cell>
        </row>
        <row r="32">
          <cell r="B32">
            <v>37072</v>
          </cell>
          <cell r="H32">
            <v>9.3195141600000003E-2</v>
          </cell>
        </row>
        <row r="33">
          <cell r="B33">
            <v>37103</v>
          </cell>
          <cell r="H33">
            <v>9.42126088E-2</v>
          </cell>
        </row>
        <row r="34">
          <cell r="B34">
            <v>37134</v>
          </cell>
          <cell r="H34">
            <v>9.5094952199999999E-2</v>
          </cell>
        </row>
        <row r="35">
          <cell r="B35">
            <v>37164</v>
          </cell>
          <cell r="H35">
            <v>0.1001005091</v>
          </cell>
        </row>
        <row r="36">
          <cell r="B36">
            <v>37195</v>
          </cell>
          <cell r="H36">
            <v>0.1007813946</v>
          </cell>
        </row>
        <row r="37">
          <cell r="B37">
            <v>37225</v>
          </cell>
          <cell r="H37">
            <v>9.9752643599999996E-2</v>
          </cell>
        </row>
        <row r="38">
          <cell r="B38">
            <v>37256</v>
          </cell>
          <cell r="H38">
            <v>9.1828029000000005E-2</v>
          </cell>
        </row>
        <row r="39">
          <cell r="B39">
            <v>37287</v>
          </cell>
          <cell r="H39">
            <v>8.5312210200000002E-2</v>
          </cell>
        </row>
        <row r="40">
          <cell r="B40">
            <v>37315</v>
          </cell>
          <cell r="H40">
            <v>8.3482817799999998E-2</v>
          </cell>
        </row>
        <row r="41">
          <cell r="B41">
            <v>37346</v>
          </cell>
          <cell r="H41">
            <v>8.3751280799999994E-2</v>
          </cell>
        </row>
        <row r="42">
          <cell r="B42">
            <v>37376</v>
          </cell>
          <cell r="H42">
            <v>8.2806691500000001E-2</v>
          </cell>
        </row>
        <row r="43">
          <cell r="B43">
            <v>37407</v>
          </cell>
          <cell r="H43">
            <v>8.0510537899999998E-2</v>
          </cell>
        </row>
        <row r="44">
          <cell r="B44">
            <v>37437</v>
          </cell>
          <cell r="H44">
            <v>7.5630767400000007E-2</v>
          </cell>
        </row>
        <row r="45">
          <cell r="B45">
            <v>37468</v>
          </cell>
          <cell r="H45">
            <v>6.9481896400000007E-2</v>
          </cell>
        </row>
        <row r="46">
          <cell r="B46">
            <v>37499</v>
          </cell>
          <cell r="H46">
            <v>6.1421256100000002E-2</v>
          </cell>
        </row>
        <row r="47">
          <cell r="B47">
            <v>37529</v>
          </cell>
          <cell r="H47">
            <v>5.5007801500000002E-2</v>
          </cell>
        </row>
        <row r="48">
          <cell r="B48">
            <v>37560</v>
          </cell>
          <cell r="H48">
            <v>5.0578175099999997E-2</v>
          </cell>
        </row>
        <row r="49">
          <cell r="B49">
            <v>37590</v>
          </cell>
          <cell r="H49">
            <v>4.5056750600000001E-2</v>
          </cell>
        </row>
        <row r="50">
          <cell r="B50">
            <v>37621</v>
          </cell>
          <cell r="H50">
            <v>5.2707463400000001E-2</v>
          </cell>
        </row>
        <row r="51">
          <cell r="B51">
            <v>37652</v>
          </cell>
          <cell r="H51">
            <v>5.4913160400000001E-2</v>
          </cell>
        </row>
        <row r="52">
          <cell r="B52">
            <v>37680</v>
          </cell>
          <cell r="H52">
            <v>5.7300059600000001E-2</v>
          </cell>
        </row>
        <row r="53">
          <cell r="B53">
            <v>37711</v>
          </cell>
          <cell r="H53">
            <v>6.1567130400000003E-2</v>
          </cell>
        </row>
        <row r="54">
          <cell r="B54">
            <v>37741</v>
          </cell>
          <cell r="H54">
            <v>7.1141522299999996E-2</v>
          </cell>
        </row>
        <row r="55">
          <cell r="B55">
            <v>37772</v>
          </cell>
          <cell r="H55">
            <v>7.7538003199999997E-2</v>
          </cell>
        </row>
        <row r="56">
          <cell r="B56">
            <v>37802</v>
          </cell>
          <cell r="H56">
            <v>7.3144037699999997E-2</v>
          </cell>
        </row>
        <row r="57">
          <cell r="B57">
            <v>37833</v>
          </cell>
          <cell r="H57">
            <v>7.1824431999999994E-2</v>
          </cell>
        </row>
        <row r="58">
          <cell r="B58">
            <v>37864</v>
          </cell>
          <cell r="H58">
            <v>6.5434149900000002E-2</v>
          </cell>
        </row>
        <row r="59">
          <cell r="B59">
            <v>37894</v>
          </cell>
          <cell r="H59">
            <v>6.9625414499999996E-2</v>
          </cell>
        </row>
        <row r="60">
          <cell r="B60">
            <v>37925</v>
          </cell>
          <cell r="H60">
            <v>7.2959755000000001E-2</v>
          </cell>
        </row>
        <row r="61">
          <cell r="B61">
            <v>37955</v>
          </cell>
          <cell r="H61">
            <v>7.5879648499999994E-2</v>
          </cell>
        </row>
        <row r="62">
          <cell r="B62">
            <v>37986</v>
          </cell>
          <cell r="H62">
            <v>7.3943200299999998E-2</v>
          </cell>
        </row>
        <row r="63">
          <cell r="B63">
            <v>38017</v>
          </cell>
          <cell r="H63">
            <v>8.74485718E-2</v>
          </cell>
        </row>
        <row r="64">
          <cell r="B64">
            <v>38046</v>
          </cell>
          <cell r="H64">
            <v>9.1323272299999994E-2</v>
          </cell>
        </row>
        <row r="65">
          <cell r="B65">
            <v>38077</v>
          </cell>
          <cell r="H65">
            <v>8.8113219500000006E-2</v>
          </cell>
        </row>
        <row r="66">
          <cell r="B66">
            <v>38107</v>
          </cell>
          <cell r="H66">
            <v>8.3095691099999994E-2</v>
          </cell>
        </row>
        <row r="67">
          <cell r="B67">
            <v>38138</v>
          </cell>
          <cell r="H67">
            <v>5.93251204E-2</v>
          </cell>
        </row>
        <row r="68">
          <cell r="B68">
            <v>38168</v>
          </cell>
          <cell r="H68">
            <v>5.09981724E-2</v>
          </cell>
        </row>
        <row r="69">
          <cell r="B69">
            <v>38199</v>
          </cell>
          <cell r="H69">
            <v>5.5187903099999998E-2</v>
          </cell>
        </row>
        <row r="70">
          <cell r="B70">
            <v>38230</v>
          </cell>
          <cell r="H70">
            <v>6.6283777200000005E-2</v>
          </cell>
        </row>
        <row r="71">
          <cell r="B71">
            <v>38260</v>
          </cell>
          <cell r="H71">
            <v>6.8969164799999996E-2</v>
          </cell>
        </row>
        <row r="72">
          <cell r="B72">
            <v>38291</v>
          </cell>
          <cell r="H72">
            <v>7.2560938899999997E-2</v>
          </cell>
        </row>
        <row r="73">
          <cell r="B73">
            <v>38321</v>
          </cell>
          <cell r="H73">
            <v>7.6079974600000003E-2</v>
          </cell>
        </row>
        <row r="74">
          <cell r="B74">
            <v>38352</v>
          </cell>
          <cell r="H74">
            <v>7.7771583800000002E-2</v>
          </cell>
        </row>
        <row r="75">
          <cell r="B75">
            <v>38383</v>
          </cell>
          <cell r="H75">
            <v>6.5589829899999993E-2</v>
          </cell>
        </row>
        <row r="76">
          <cell r="B76">
            <v>38411</v>
          </cell>
          <cell r="H76">
            <v>6.1353630899999997E-2</v>
          </cell>
        </row>
        <row r="77">
          <cell r="B77">
            <v>38442</v>
          </cell>
          <cell r="H77">
            <v>5.67928646E-2</v>
          </cell>
        </row>
        <row r="78">
          <cell r="B78">
            <v>38472</v>
          </cell>
          <cell r="H78">
            <v>4.8284283800000001E-2</v>
          </cell>
        </row>
        <row r="79">
          <cell r="B79">
            <v>38503</v>
          </cell>
          <cell r="H79">
            <v>6.8360337800000004E-2</v>
          </cell>
        </row>
        <row r="80">
          <cell r="B80">
            <v>38533</v>
          </cell>
          <cell r="H80">
            <v>8.3345919199999993E-2</v>
          </cell>
        </row>
        <row r="81">
          <cell r="B81">
            <v>38564</v>
          </cell>
          <cell r="H81">
            <v>8.7501959700000007E-2</v>
          </cell>
        </row>
        <row r="82">
          <cell r="B82">
            <v>38595</v>
          </cell>
          <cell r="H82">
            <v>8.68881029E-2</v>
          </cell>
        </row>
        <row r="83">
          <cell r="B83">
            <v>38625</v>
          </cell>
          <cell r="H83">
            <v>7.7804507499999995E-2</v>
          </cell>
        </row>
        <row r="84">
          <cell r="B84">
            <v>38656</v>
          </cell>
          <cell r="H84">
            <v>7.0299541100000001E-2</v>
          </cell>
        </row>
        <row r="85">
          <cell r="B85">
            <v>38686</v>
          </cell>
          <cell r="H85">
            <v>5.98106282E-2</v>
          </cell>
        </row>
        <row r="86">
          <cell r="B86">
            <v>38717</v>
          </cell>
          <cell r="H86">
            <v>5.78381226E-2</v>
          </cell>
        </row>
        <row r="87">
          <cell r="B87">
            <v>38748</v>
          </cell>
          <cell r="H87">
            <v>5.5569424800000003E-2</v>
          </cell>
        </row>
        <row r="88">
          <cell r="B88">
            <v>38776</v>
          </cell>
          <cell r="H88">
            <v>5.6153778000000001E-2</v>
          </cell>
        </row>
        <row r="89">
          <cell r="B89">
            <v>38807</v>
          </cell>
          <cell r="H89">
            <v>5.9064313200000003E-2</v>
          </cell>
        </row>
        <row r="90">
          <cell r="B90">
            <v>38837</v>
          </cell>
          <cell r="H90">
            <v>5.6930067299999998E-2</v>
          </cell>
        </row>
        <row r="91">
          <cell r="B91">
            <v>38868</v>
          </cell>
          <cell r="H91">
            <v>4.6188723899999999E-2</v>
          </cell>
        </row>
        <row r="92">
          <cell r="B92">
            <v>38898</v>
          </cell>
          <cell r="H92">
            <v>4.18113876E-2</v>
          </cell>
        </row>
        <row r="93">
          <cell r="B93">
            <v>38929</v>
          </cell>
          <cell r="H93">
            <v>3.5378313600000003E-2</v>
          </cell>
        </row>
        <row r="94">
          <cell r="B94">
            <v>38960</v>
          </cell>
          <cell r="H94">
            <v>3.8245583499999999E-2</v>
          </cell>
        </row>
        <row r="95">
          <cell r="B95">
            <v>38990</v>
          </cell>
          <cell r="H95">
            <v>4.3148887300000001E-2</v>
          </cell>
        </row>
        <row r="96">
          <cell r="B96">
            <v>39021</v>
          </cell>
          <cell r="H96">
            <v>4.7144532900000001E-2</v>
          </cell>
        </row>
        <row r="97">
          <cell r="B97">
            <v>39051</v>
          </cell>
          <cell r="H97">
            <v>5.7046697700000003E-2</v>
          </cell>
        </row>
        <row r="98">
          <cell r="B98">
            <v>39082</v>
          </cell>
          <cell r="H98">
            <v>6.0987629600000003E-2</v>
          </cell>
        </row>
        <row r="99">
          <cell r="B99">
            <v>39113</v>
          </cell>
          <cell r="H99">
            <v>6.1223715499999998E-2</v>
          </cell>
        </row>
        <row r="100">
          <cell r="B100">
            <v>39141</v>
          </cell>
          <cell r="H100">
            <v>5.8208739099999997E-2</v>
          </cell>
        </row>
        <row r="101">
          <cell r="B101">
            <v>39172</v>
          </cell>
          <cell r="H101">
            <v>5.6199445600000002E-2</v>
          </cell>
        </row>
        <row r="102">
          <cell r="B102">
            <v>39202</v>
          </cell>
          <cell r="H102">
            <v>6.15504074E-2</v>
          </cell>
        </row>
        <row r="103">
          <cell r="B103">
            <v>39233</v>
          </cell>
          <cell r="H103">
            <v>7.0088900100000004E-2</v>
          </cell>
        </row>
        <row r="104">
          <cell r="B104">
            <v>39263</v>
          </cell>
          <cell r="H104">
            <v>7.4526048499999997E-2</v>
          </cell>
        </row>
        <row r="105">
          <cell r="B105">
            <v>39294</v>
          </cell>
          <cell r="H105">
            <v>7.48833312E-2</v>
          </cell>
        </row>
        <row r="106">
          <cell r="B106">
            <v>39325</v>
          </cell>
          <cell r="H106">
            <v>6.9618161799999995E-2</v>
          </cell>
        </row>
        <row r="107">
          <cell r="B107">
            <v>39355</v>
          </cell>
          <cell r="H107">
            <v>6.3677470999999999E-2</v>
          </cell>
        </row>
        <row r="108">
          <cell r="B108">
            <v>39386</v>
          </cell>
          <cell r="H108">
            <v>6.5290720999999996E-2</v>
          </cell>
        </row>
        <row r="109">
          <cell r="B109">
            <v>39416</v>
          </cell>
          <cell r="H109">
            <v>6.6723587400000006E-2</v>
          </cell>
        </row>
        <row r="110">
          <cell r="B110">
            <v>39447</v>
          </cell>
          <cell r="H110">
            <v>6.3311196700000003E-2</v>
          </cell>
        </row>
        <row r="111">
          <cell r="B111">
            <v>39478</v>
          </cell>
          <cell r="H111">
            <v>6.3529651800000003E-2</v>
          </cell>
        </row>
        <row r="112">
          <cell r="B112">
            <v>39507</v>
          </cell>
          <cell r="H112">
            <v>6.2532855499999998E-2</v>
          </cell>
        </row>
        <row r="113">
          <cell r="B113">
            <v>39538</v>
          </cell>
          <cell r="H113">
            <v>5.98379572E-2</v>
          </cell>
        </row>
        <row r="114">
          <cell r="B114">
            <v>39568</v>
          </cell>
          <cell r="H114">
            <v>5.73931263E-2</v>
          </cell>
        </row>
        <row r="115">
          <cell r="B115">
            <v>39599</v>
          </cell>
          <cell r="H115">
            <v>5.5666682000000002E-2</v>
          </cell>
        </row>
        <row r="116">
          <cell r="B116">
            <v>39629</v>
          </cell>
          <cell r="H116">
            <v>5.3354470000000001E-2</v>
          </cell>
        </row>
        <row r="117">
          <cell r="B117">
            <v>39660</v>
          </cell>
          <cell r="H117">
            <v>5.1645041099999997E-2</v>
          </cell>
        </row>
        <row r="118">
          <cell r="B118">
            <v>39691</v>
          </cell>
          <cell r="H118">
            <v>5.1502907000000001E-2</v>
          </cell>
        </row>
        <row r="119">
          <cell r="B119">
            <v>39721</v>
          </cell>
          <cell r="H119">
            <v>5.1789640099999999E-2</v>
          </cell>
        </row>
        <row r="120">
          <cell r="B120">
            <v>39752</v>
          </cell>
          <cell r="H120">
            <v>4.4883141699999997E-2</v>
          </cell>
        </row>
        <row r="121">
          <cell r="B121">
            <v>39782</v>
          </cell>
          <cell r="H121">
            <v>3.12823713E-2</v>
          </cell>
        </row>
        <row r="122">
          <cell r="B122">
            <v>39813</v>
          </cell>
          <cell r="H122">
            <v>3.14419217E-2</v>
          </cell>
        </row>
        <row r="123">
          <cell r="B123">
            <v>39844</v>
          </cell>
          <cell r="H123">
            <v>2.9464849500000001E-2</v>
          </cell>
        </row>
        <row r="124">
          <cell r="B124">
            <v>39872</v>
          </cell>
          <cell r="H124">
            <v>2.99355187E-2</v>
          </cell>
        </row>
        <row r="125">
          <cell r="B125">
            <v>39903</v>
          </cell>
          <cell r="H125">
            <v>3.59277603E-2</v>
          </cell>
        </row>
        <row r="126">
          <cell r="B126">
            <v>39933</v>
          </cell>
          <cell r="H126">
            <v>3.7838829999999997E-2</v>
          </cell>
        </row>
        <row r="127">
          <cell r="B127">
            <v>39964</v>
          </cell>
          <cell r="H127">
            <v>3.7809356699999998E-2</v>
          </cell>
        </row>
        <row r="128">
          <cell r="B128">
            <v>39994</v>
          </cell>
          <cell r="H128">
            <v>3.9089154399999999E-2</v>
          </cell>
        </row>
        <row r="129">
          <cell r="B129">
            <v>40025</v>
          </cell>
          <cell r="H129">
            <v>4.27520282E-2</v>
          </cell>
        </row>
        <row r="130">
          <cell r="B130">
            <v>40056</v>
          </cell>
          <cell r="H130">
            <v>4.4006053000000003E-2</v>
          </cell>
        </row>
        <row r="131">
          <cell r="B131">
            <v>40086</v>
          </cell>
          <cell r="H131">
            <v>4.4872335899999997E-2</v>
          </cell>
        </row>
        <row r="132">
          <cell r="B132">
            <v>40117</v>
          </cell>
          <cell r="H132">
            <v>4.7350782799999998E-2</v>
          </cell>
        </row>
        <row r="133">
          <cell r="B133">
            <v>40147</v>
          </cell>
          <cell r="H133">
            <v>5.4731837700000001E-2</v>
          </cell>
        </row>
        <row r="134">
          <cell r="B134">
            <v>40178</v>
          </cell>
          <cell r="H134">
            <v>5.3591517900000003E-2</v>
          </cell>
        </row>
        <row r="135">
          <cell r="B135">
            <v>40209</v>
          </cell>
          <cell r="H135">
            <v>5.34469349E-2</v>
          </cell>
        </row>
        <row r="136">
          <cell r="B136">
            <v>40237</v>
          </cell>
          <cell r="H136">
            <v>5.4957261299999997E-2</v>
          </cell>
        </row>
        <row r="137">
          <cell r="B137">
            <v>40268</v>
          </cell>
          <cell r="H137">
            <v>5.1738739499999999E-2</v>
          </cell>
        </row>
        <row r="138">
          <cell r="B138">
            <v>40298</v>
          </cell>
          <cell r="H138">
            <v>5.29913677E-2</v>
          </cell>
        </row>
        <row r="139">
          <cell r="B139">
            <v>40329</v>
          </cell>
          <cell r="H139">
            <v>5.1904046500000002E-2</v>
          </cell>
        </row>
        <row r="140">
          <cell r="B140">
            <v>40359</v>
          </cell>
          <cell r="H140">
            <v>4.6003108100000002E-2</v>
          </cell>
        </row>
        <row r="141">
          <cell r="B141">
            <v>40390</v>
          </cell>
          <cell r="H141">
            <v>4.7820315299999999E-2</v>
          </cell>
        </row>
        <row r="142">
          <cell r="B142">
            <v>40421</v>
          </cell>
          <cell r="H142">
            <v>4.6538055500000002E-2</v>
          </cell>
        </row>
        <row r="143">
          <cell r="B143">
            <v>40451</v>
          </cell>
          <cell r="H143">
            <v>4.4910229199999999E-2</v>
          </cell>
        </row>
        <row r="144">
          <cell r="B144">
            <v>40482</v>
          </cell>
          <cell r="H144">
            <v>4.3382117300000002E-2</v>
          </cell>
        </row>
        <row r="145">
          <cell r="B145">
            <v>40512</v>
          </cell>
          <cell r="H145">
            <v>4.6229217000000003E-2</v>
          </cell>
        </row>
        <row r="146">
          <cell r="B146">
            <v>40543</v>
          </cell>
          <cell r="H146">
            <v>4.6032889200000003E-2</v>
          </cell>
        </row>
        <row r="147">
          <cell r="B147">
            <v>40574</v>
          </cell>
          <cell r="H147">
            <v>4.4189335500000003E-2</v>
          </cell>
        </row>
        <row r="148">
          <cell r="B148">
            <v>40602</v>
          </cell>
          <cell r="H148">
            <v>3.86347202E-2</v>
          </cell>
        </row>
        <row r="149">
          <cell r="B149">
            <v>40633</v>
          </cell>
          <cell r="H149">
            <v>3.5064793233644753E-2</v>
          </cell>
        </row>
        <row r="150">
          <cell r="B150">
            <v>40663</v>
          </cell>
          <cell r="H150">
            <v>3.0900697018375035E-2</v>
          </cell>
        </row>
        <row r="151">
          <cell r="B151">
            <v>40694</v>
          </cell>
          <cell r="H151">
            <v>3.2508755327705183E-2</v>
          </cell>
        </row>
        <row r="152">
          <cell r="B152">
            <v>40724</v>
          </cell>
          <cell r="H152">
            <v>3.7906282475063946E-2</v>
          </cell>
        </row>
        <row r="153">
          <cell r="B153">
            <v>40755</v>
          </cell>
          <cell r="H153">
            <v>3.5464092917253408E-2</v>
          </cell>
        </row>
        <row r="154">
          <cell r="B154">
            <v>40786</v>
          </cell>
          <cell r="H154">
            <v>3.5038498222986159E-2</v>
          </cell>
        </row>
        <row r="155">
          <cell r="B155">
            <v>40816</v>
          </cell>
          <cell r="H155">
            <v>3.5536821024384248E-2</v>
          </cell>
        </row>
        <row r="156">
          <cell r="B156">
            <v>40847</v>
          </cell>
          <cell r="H156">
            <v>2.9112354032108132E-2</v>
          </cell>
        </row>
        <row r="157">
          <cell r="B157">
            <v>40877</v>
          </cell>
          <cell r="H157">
            <v>3.0103581175520051E-2</v>
          </cell>
        </row>
        <row r="158">
          <cell r="B158">
            <v>40908</v>
          </cell>
          <cell r="H158">
            <v>2.8249917265275634E-2</v>
          </cell>
        </row>
        <row r="159">
          <cell r="B159">
            <v>40939</v>
          </cell>
          <cell r="H159">
            <v>2.8719221777139356E-2</v>
          </cell>
        </row>
        <row r="160">
          <cell r="B160">
            <v>40968</v>
          </cell>
          <cell r="H160">
            <v>3.1836957301027674E-2</v>
          </cell>
        </row>
        <row r="161">
          <cell r="B161">
            <v>40999</v>
          </cell>
          <cell r="H161">
            <v>3.2530649643201917E-2</v>
          </cell>
        </row>
        <row r="162">
          <cell r="B162">
            <v>41029</v>
          </cell>
          <cell r="H162">
            <v>3.2781922411773981E-2</v>
          </cell>
        </row>
        <row r="163">
          <cell r="B163">
            <v>41060</v>
          </cell>
          <cell r="H163">
            <v>3.3176181879300173E-2</v>
          </cell>
        </row>
        <row r="164">
          <cell r="B164">
            <v>41090</v>
          </cell>
          <cell r="H164">
            <v>3.24665182872238E-2</v>
          </cell>
        </row>
        <row r="165">
          <cell r="B165">
            <v>41121</v>
          </cell>
          <cell r="H165">
            <v>3.4834498312415599E-2</v>
          </cell>
        </row>
        <row r="166">
          <cell r="B166">
            <v>41152</v>
          </cell>
          <cell r="H166">
            <v>3.9075049947279769E-2</v>
          </cell>
        </row>
        <row r="167">
          <cell r="B167">
            <v>41182</v>
          </cell>
          <cell r="H167">
            <v>4.363406793341823E-2</v>
          </cell>
        </row>
        <row r="168">
          <cell r="B168">
            <v>41213</v>
          </cell>
          <cell r="H168">
            <v>5.2612283434681287E-2</v>
          </cell>
        </row>
        <row r="169">
          <cell r="B169">
            <v>41243</v>
          </cell>
          <cell r="H169">
            <v>5.2017703776409574E-2</v>
          </cell>
        </row>
        <row r="170">
          <cell r="B170">
            <v>41274</v>
          </cell>
          <cell r="H170">
            <v>5.2009009895696658E-2</v>
          </cell>
        </row>
        <row r="171">
          <cell r="B171">
            <v>41305</v>
          </cell>
          <cell r="H171">
            <v>5.5682351231036459E-2</v>
          </cell>
        </row>
        <row r="172">
          <cell r="B172">
            <v>41333</v>
          </cell>
          <cell r="H172">
            <v>5.9837910147562914E-2</v>
          </cell>
        </row>
        <row r="173">
          <cell r="B173">
            <v>41364</v>
          </cell>
          <cell r="H173">
            <v>6.2468357996531165E-2</v>
          </cell>
        </row>
        <row r="207">
          <cell r="B207" t="str">
            <v>Superintendencia de Pensiones</v>
          </cell>
        </row>
        <row r="211">
          <cell r="B211" t="str">
            <v>MES</v>
          </cell>
        </row>
        <row r="212">
          <cell r="B212">
            <v>36312</v>
          </cell>
          <cell r="H212">
            <v>0.14381963344875182</v>
          </cell>
        </row>
        <row r="213">
          <cell r="B213">
            <v>36343</v>
          </cell>
          <cell r="H213">
            <v>0.14090212932254809</v>
          </cell>
        </row>
        <row r="214">
          <cell r="B214">
            <v>36374</v>
          </cell>
          <cell r="H214">
            <v>0.12942774225774234</v>
          </cell>
        </row>
        <row r="215">
          <cell r="B215">
            <v>36405</v>
          </cell>
          <cell r="H215">
            <v>0.11186472000000003</v>
          </cell>
        </row>
        <row r="216">
          <cell r="B216">
            <v>36436</v>
          </cell>
          <cell r="H216">
            <v>0.10834856970588236</v>
          </cell>
        </row>
        <row r="217">
          <cell r="B217">
            <v>36467</v>
          </cell>
          <cell r="H217">
            <v>0.13580476072507564</v>
          </cell>
        </row>
        <row r="218">
          <cell r="B218">
            <v>36498</v>
          </cell>
          <cell r="H218">
            <v>0.14085784373737353</v>
          </cell>
        </row>
        <row r="219">
          <cell r="B219">
            <v>36529</v>
          </cell>
          <cell r="H219">
            <v>0.13512722472361816</v>
          </cell>
        </row>
        <row r="220">
          <cell r="B220">
            <v>36560</v>
          </cell>
          <cell r="H220">
            <v>0.12836014051896205</v>
          </cell>
        </row>
        <row r="221">
          <cell r="B221">
            <v>36591</v>
          </cell>
          <cell r="H221">
            <v>0.1325080237810945</v>
          </cell>
        </row>
        <row r="222">
          <cell r="B222">
            <v>36622</v>
          </cell>
          <cell r="H222">
            <v>0.12628340504451052</v>
          </cell>
        </row>
        <row r="223">
          <cell r="B223">
            <v>36653</v>
          </cell>
          <cell r="H223">
            <v>0.1152103874999999</v>
          </cell>
        </row>
        <row r="224">
          <cell r="B224">
            <v>36684</v>
          </cell>
          <cell r="H224">
            <v>0.10572473812741312</v>
          </cell>
        </row>
        <row r="225">
          <cell r="B225">
            <v>36715</v>
          </cell>
          <cell r="H225">
            <v>0.10671279611273077</v>
          </cell>
        </row>
        <row r="226">
          <cell r="B226">
            <v>36746</v>
          </cell>
          <cell r="H226">
            <v>9.8653509961315278E-2</v>
          </cell>
        </row>
        <row r="227">
          <cell r="B227">
            <v>36777</v>
          </cell>
          <cell r="H227">
            <v>9.9870800387221736E-2</v>
          </cell>
        </row>
        <row r="228">
          <cell r="B228">
            <v>36808</v>
          </cell>
          <cell r="H228">
            <v>0.10141349474196693</v>
          </cell>
        </row>
        <row r="229">
          <cell r="B229">
            <v>36839</v>
          </cell>
          <cell r="H229">
            <v>9.2636894680851123E-2</v>
          </cell>
        </row>
        <row r="230">
          <cell r="B230">
            <v>36870</v>
          </cell>
          <cell r="H230">
            <v>7.9236056471716276E-2</v>
          </cell>
        </row>
        <row r="231">
          <cell r="B231">
            <v>36922</v>
          </cell>
          <cell r="H231">
            <v>6.7379363696682626E-2</v>
          </cell>
        </row>
        <row r="232">
          <cell r="B232">
            <v>36950</v>
          </cell>
          <cell r="H232">
            <v>7.1026037595419922E-2</v>
          </cell>
        </row>
        <row r="233">
          <cell r="B233">
            <v>36981</v>
          </cell>
          <cell r="H233">
            <v>5.9369271687321312E-2</v>
          </cell>
        </row>
        <row r="234">
          <cell r="B234">
            <v>37011</v>
          </cell>
          <cell r="H234">
            <v>5.5462738351595986E-2</v>
          </cell>
        </row>
        <row r="235">
          <cell r="B235">
            <v>37042</v>
          </cell>
          <cell r="H235">
            <v>5.2791077423676835E-2</v>
          </cell>
        </row>
        <row r="236">
          <cell r="B236">
            <v>37072</v>
          </cell>
          <cell r="H236">
            <v>5.6533431526046396E-2</v>
          </cell>
        </row>
        <row r="237">
          <cell r="B237">
            <v>37103</v>
          </cell>
          <cell r="H237">
            <v>5.6495711885681033E-2</v>
          </cell>
        </row>
        <row r="238">
          <cell r="B238">
            <v>37134</v>
          </cell>
          <cell r="H238">
            <v>5.8369529525466257E-2</v>
          </cell>
        </row>
        <row r="239">
          <cell r="B239">
            <v>37164</v>
          </cell>
          <cell r="H239">
            <v>6.5163157532920346E-2</v>
          </cell>
        </row>
        <row r="240">
          <cell r="B240">
            <v>37195</v>
          </cell>
          <cell r="H240">
            <v>7.5612072112565931E-2</v>
          </cell>
        </row>
        <row r="241">
          <cell r="B241">
            <v>37225</v>
          </cell>
          <cell r="H241">
            <v>6.7513728984663235E-2</v>
          </cell>
        </row>
        <row r="242">
          <cell r="B242">
            <v>37256</v>
          </cell>
          <cell r="H242">
            <v>7.6541144744626255E-2</v>
          </cell>
        </row>
        <row r="243">
          <cell r="B243">
            <v>37287</v>
          </cell>
          <cell r="H243">
            <v>7.6164809320773408E-2</v>
          </cell>
        </row>
        <row r="244">
          <cell r="B244">
            <v>37315</v>
          </cell>
          <cell r="H244">
            <v>6.9050634237789676E-2</v>
          </cell>
        </row>
        <row r="245">
          <cell r="B245">
            <v>37346</v>
          </cell>
          <cell r="H245">
            <v>6.5425954384584983E-2</v>
          </cell>
        </row>
        <row r="246">
          <cell r="B246">
            <v>37376</v>
          </cell>
          <cell r="H246">
            <v>6.1991655060808171E-2</v>
          </cell>
        </row>
        <row r="247">
          <cell r="B247">
            <v>37407</v>
          </cell>
          <cell r="H247">
            <v>6.1613812045588467E-2</v>
          </cell>
        </row>
        <row r="248">
          <cell r="B248">
            <v>37437</v>
          </cell>
          <cell r="H248">
            <v>5.1447475464320824E-2</v>
          </cell>
        </row>
        <row r="249">
          <cell r="B249">
            <v>37468</v>
          </cell>
          <cell r="H249">
            <v>4.3295187201248586E-2</v>
          </cell>
        </row>
        <row r="250">
          <cell r="B250">
            <v>37499</v>
          </cell>
          <cell r="H250">
            <v>4.2858376989585389E-2</v>
          </cell>
        </row>
        <row r="251">
          <cell r="B251">
            <v>37529</v>
          </cell>
          <cell r="H251">
            <v>4.0133886917085748E-2</v>
          </cell>
        </row>
        <row r="252">
          <cell r="B252">
            <v>37560</v>
          </cell>
          <cell r="H252">
            <v>2.4954317170731821E-2</v>
          </cell>
        </row>
        <row r="253">
          <cell r="B253">
            <v>37590</v>
          </cell>
          <cell r="H253">
            <v>3.0627959171597441E-2</v>
          </cell>
        </row>
        <row r="254">
          <cell r="B254">
            <v>37621</v>
          </cell>
          <cell r="H254">
            <v>2.4134121412588749E-2</v>
          </cell>
        </row>
        <row r="255">
          <cell r="B255">
            <v>37652</v>
          </cell>
          <cell r="H255">
            <v>2.6679474841849071E-2</v>
          </cell>
        </row>
        <row r="256">
          <cell r="B256">
            <v>37680</v>
          </cell>
          <cell r="H256">
            <v>2.970399259836376E-2</v>
          </cell>
        </row>
        <row r="257">
          <cell r="B257">
            <v>37711</v>
          </cell>
          <cell r="H257">
            <v>3.6787899599570295E-2</v>
          </cell>
        </row>
        <row r="258">
          <cell r="B258">
            <v>37741</v>
          </cell>
          <cell r="H258">
            <v>5.0344697293587037E-2</v>
          </cell>
        </row>
        <row r="259">
          <cell r="B259">
            <v>37772</v>
          </cell>
          <cell r="H259">
            <v>5.7861774199882143E-2</v>
          </cell>
        </row>
        <row r="260">
          <cell r="B260">
            <v>37802</v>
          </cell>
          <cell r="H260">
            <v>5.6764192712949413E-2</v>
          </cell>
        </row>
        <row r="261">
          <cell r="B261">
            <v>37833</v>
          </cell>
          <cell r="H261">
            <v>6.1212308910891133E-2</v>
          </cell>
        </row>
        <row r="262">
          <cell r="B262">
            <v>37864</v>
          </cell>
          <cell r="H262">
            <v>4.7521531707796827E-2</v>
          </cell>
        </row>
        <row r="263">
          <cell r="B263">
            <v>37894</v>
          </cell>
          <cell r="H263">
            <v>4.7317550670713526E-2</v>
          </cell>
        </row>
        <row r="264">
          <cell r="B264">
            <v>37925</v>
          </cell>
          <cell r="H264">
            <v>4.8631504104769352E-2</v>
          </cell>
        </row>
        <row r="265">
          <cell r="B265">
            <v>37955</v>
          </cell>
          <cell r="H265">
            <v>4.8717856028852591E-2</v>
          </cell>
        </row>
        <row r="266">
          <cell r="B266">
            <v>37986</v>
          </cell>
          <cell r="H266">
            <v>4.754506467030839E-2</v>
          </cell>
        </row>
        <row r="267">
          <cell r="B267">
            <v>38017</v>
          </cell>
          <cell r="H267">
            <v>6.1650465488626294E-2</v>
          </cell>
        </row>
        <row r="268">
          <cell r="B268">
            <v>38046</v>
          </cell>
          <cell r="H268">
            <v>6.3356983630517227E-2</v>
          </cell>
        </row>
        <row r="269">
          <cell r="B269">
            <v>38077</v>
          </cell>
          <cell r="H269">
            <v>5.6523176521992458E-2</v>
          </cell>
        </row>
        <row r="270">
          <cell r="B270">
            <v>38107</v>
          </cell>
          <cell r="H270">
            <v>4.2440511164581363E-2</v>
          </cell>
        </row>
        <row r="271">
          <cell r="B271">
            <v>38138</v>
          </cell>
          <cell r="H271">
            <v>1.1192363879343192E-2</v>
          </cell>
        </row>
        <row r="272">
          <cell r="B272">
            <v>38168</v>
          </cell>
          <cell r="H272">
            <v>4.8744357969212615E-3</v>
          </cell>
        </row>
        <row r="273">
          <cell r="B273">
            <v>38199</v>
          </cell>
          <cell r="H273">
            <v>2.0777807217473576E-3</v>
          </cell>
        </row>
        <row r="274">
          <cell r="B274">
            <v>38230</v>
          </cell>
          <cell r="H274">
            <v>1.3577734980988465E-2</v>
          </cell>
        </row>
        <row r="275">
          <cell r="B275">
            <v>38260</v>
          </cell>
          <cell r="H275">
            <v>1.4683592596107964E-2</v>
          </cell>
        </row>
        <row r="276">
          <cell r="B276">
            <v>38291</v>
          </cell>
          <cell r="H276">
            <v>1.7031043902901555E-2</v>
          </cell>
        </row>
        <row r="277">
          <cell r="B277">
            <v>38321</v>
          </cell>
          <cell r="H277">
            <v>2.0851887486955656E-2</v>
          </cell>
        </row>
        <row r="278">
          <cell r="B278">
            <v>38352</v>
          </cell>
          <cell r="H278">
            <v>2.2844817120622363E-2</v>
          </cell>
        </row>
        <row r="279">
          <cell r="B279">
            <v>38383</v>
          </cell>
          <cell r="H279">
            <v>8.0312457667202075E-3</v>
          </cell>
        </row>
        <row r="280">
          <cell r="B280">
            <v>38411</v>
          </cell>
          <cell r="H280">
            <v>7.5504375355990305E-3</v>
          </cell>
        </row>
        <row r="281">
          <cell r="B281">
            <v>38442</v>
          </cell>
          <cell r="H281">
            <v>8.8714697852028124E-3</v>
          </cell>
        </row>
        <row r="282">
          <cell r="B282">
            <v>38472</v>
          </cell>
          <cell r="H282">
            <v>4.1037201149425329E-3</v>
          </cell>
        </row>
        <row r="283">
          <cell r="B283">
            <v>38503</v>
          </cell>
          <cell r="H283">
            <v>2.3137653514652357E-2</v>
          </cell>
        </row>
        <row r="284">
          <cell r="B284">
            <v>38533</v>
          </cell>
          <cell r="H284">
            <v>3.8881779056386678E-2</v>
          </cell>
        </row>
        <row r="285">
          <cell r="B285">
            <v>38564</v>
          </cell>
          <cell r="H285">
            <v>4.4369499375780164E-2</v>
          </cell>
        </row>
        <row r="286">
          <cell r="B286">
            <v>38595</v>
          </cell>
          <cell r="H286">
            <v>4.3279039066999259E-2</v>
          </cell>
        </row>
        <row r="287">
          <cell r="B287">
            <v>38625</v>
          </cell>
          <cell r="H287">
            <v>3.2478692882459859E-2</v>
          </cell>
        </row>
        <row r="288">
          <cell r="B288">
            <v>38656</v>
          </cell>
          <cell r="H288">
            <v>1.0383782781081985E-2</v>
          </cell>
        </row>
        <row r="289">
          <cell r="B289">
            <v>38686</v>
          </cell>
          <cell r="H289">
            <v>1.3687831850788923E-2</v>
          </cell>
        </row>
        <row r="290">
          <cell r="B290">
            <v>38717</v>
          </cell>
          <cell r="H290">
            <v>1.4615502206023478E-2</v>
          </cell>
        </row>
        <row r="291">
          <cell r="B291">
            <v>38748</v>
          </cell>
          <cell r="H291">
            <v>2.1551751475854086E-2</v>
          </cell>
        </row>
        <row r="292">
          <cell r="B292">
            <v>38776</v>
          </cell>
          <cell r="H292">
            <v>1.7979545060240909E-2</v>
          </cell>
        </row>
        <row r="293">
          <cell r="B293">
            <v>38807</v>
          </cell>
          <cell r="H293">
            <v>1.7939555171087918E-2</v>
          </cell>
        </row>
        <row r="294">
          <cell r="B294">
            <v>38837</v>
          </cell>
          <cell r="H294">
            <v>1.4036330519044293E-2</v>
          </cell>
        </row>
        <row r="295">
          <cell r="B295">
            <v>38868</v>
          </cell>
          <cell r="H295">
            <v>9.7372105974327106E-3</v>
          </cell>
        </row>
        <row r="296">
          <cell r="B296">
            <v>38898</v>
          </cell>
          <cell r="H296">
            <v>-2.2875046925877607E-3</v>
          </cell>
        </row>
        <row r="297">
          <cell r="B297">
            <v>38929</v>
          </cell>
          <cell r="H297">
            <v>-1.9063653623874965E-2</v>
          </cell>
        </row>
        <row r="298">
          <cell r="B298">
            <v>38960</v>
          </cell>
          <cell r="H298">
            <v>-8.3614293218720048E-3</v>
          </cell>
        </row>
        <row r="299">
          <cell r="B299">
            <v>38990</v>
          </cell>
          <cell r="H299">
            <v>7.1842603607064071E-4</v>
          </cell>
        </row>
        <row r="300">
          <cell r="B300">
            <v>39021</v>
          </cell>
          <cell r="H300">
            <v>2.7821488908519987E-2</v>
          </cell>
        </row>
        <row r="301">
          <cell r="B301">
            <v>39051</v>
          </cell>
          <cell r="H301">
            <v>1.7859121521424992E-2</v>
          </cell>
        </row>
        <row r="302">
          <cell r="B302">
            <v>39082</v>
          </cell>
          <cell r="H302">
            <v>1.1620546910755314E-2</v>
          </cell>
        </row>
        <row r="303">
          <cell r="B303">
            <v>39113</v>
          </cell>
          <cell r="H303">
            <v>5.4227527238273066E-3</v>
          </cell>
        </row>
        <row r="304">
          <cell r="B304">
            <v>39141</v>
          </cell>
          <cell r="H304">
            <v>9.8375218055155589E-3</v>
          </cell>
        </row>
        <row r="305">
          <cell r="B305">
            <v>39172</v>
          </cell>
          <cell r="H305">
            <v>5.2340778528598975E-3</v>
          </cell>
        </row>
        <row r="306">
          <cell r="B306">
            <v>39202</v>
          </cell>
          <cell r="H306">
            <v>1.6518632002298084E-2</v>
          </cell>
        </row>
        <row r="307">
          <cell r="B307">
            <v>39233</v>
          </cell>
          <cell r="H307">
            <v>3.0219408972754547E-2</v>
          </cell>
        </row>
        <row r="308">
          <cell r="B308">
            <v>39263</v>
          </cell>
          <cell r="H308">
            <v>3.6087212901359855E-2</v>
          </cell>
        </row>
        <row r="309">
          <cell r="B309">
            <v>39294</v>
          </cell>
          <cell r="H309">
            <v>4.1957474990306221E-2</v>
          </cell>
        </row>
        <row r="310">
          <cell r="B310">
            <v>39325</v>
          </cell>
          <cell r="H310">
            <v>3.2848746427191822E-2</v>
          </cell>
        </row>
        <row r="311">
          <cell r="B311">
            <v>39355</v>
          </cell>
          <cell r="H311">
            <v>1.982499616490907E-2</v>
          </cell>
        </row>
        <row r="312">
          <cell r="B312">
            <v>39386</v>
          </cell>
          <cell r="H312">
            <v>1.0233021337126669E-2</v>
          </cell>
        </row>
        <row r="313">
          <cell r="B313">
            <v>39416</v>
          </cell>
          <cell r="H313">
            <v>4.1641602183941639E-3</v>
          </cell>
        </row>
        <row r="314">
          <cell r="B314">
            <v>39447</v>
          </cell>
          <cell r="H314">
            <v>1.4029369349608967E-2</v>
          </cell>
        </row>
        <row r="315">
          <cell r="B315">
            <v>39478</v>
          </cell>
          <cell r="H315">
            <v>1.5399705747565218E-2</v>
          </cell>
        </row>
        <row r="316">
          <cell r="B316">
            <v>39507</v>
          </cell>
          <cell r="H316">
            <v>4.0945525420525986E-3</v>
          </cell>
        </row>
        <row r="317">
          <cell r="B317">
            <v>39538</v>
          </cell>
          <cell r="H317">
            <v>-5.8536465704306373E-5</v>
          </cell>
        </row>
        <row r="318">
          <cell r="B318">
            <v>39568</v>
          </cell>
          <cell r="H318">
            <v>-9.8388179604832482E-3</v>
          </cell>
        </row>
        <row r="319">
          <cell r="B319">
            <v>39599</v>
          </cell>
          <cell r="H319">
            <v>-2.6047899252698681E-2</v>
          </cell>
        </row>
        <row r="320">
          <cell r="B320">
            <v>39629</v>
          </cell>
          <cell r="H320">
            <v>-3.3797037240873351E-2</v>
          </cell>
        </row>
        <row r="321">
          <cell r="B321">
            <v>39660</v>
          </cell>
          <cell r="H321">
            <v>-4.0819918734038674E-2</v>
          </cell>
        </row>
        <row r="322">
          <cell r="B322">
            <v>39691</v>
          </cell>
          <cell r="H322">
            <v>-4.3131397761397849E-2</v>
          </cell>
        </row>
        <row r="323">
          <cell r="B323">
            <v>39721</v>
          </cell>
          <cell r="H323">
            <v>-3.2214169948472593E-2</v>
          </cell>
        </row>
        <row r="324">
          <cell r="B324">
            <v>39752</v>
          </cell>
          <cell r="H324">
            <v>-2.7110668808193794E-2</v>
          </cell>
        </row>
        <row r="325">
          <cell r="B325">
            <v>39782</v>
          </cell>
          <cell r="H325">
            <v>-2.0624528679961895E-2</v>
          </cell>
        </row>
        <row r="326">
          <cell r="B326">
            <v>39813</v>
          </cell>
          <cell r="H326">
            <v>-2.2144556598407306E-2</v>
          </cell>
        </row>
        <row r="327">
          <cell r="B327">
            <v>39844</v>
          </cell>
          <cell r="H327">
            <v>-9.9395561646470343E-3</v>
          </cell>
        </row>
        <row r="328">
          <cell r="B328">
            <v>39872</v>
          </cell>
          <cell r="H328">
            <v>-2.9665840271053678E-3</v>
          </cell>
        </row>
        <row r="329">
          <cell r="B329">
            <v>39903</v>
          </cell>
          <cell r="H329">
            <v>2.9313198760769765E-3</v>
          </cell>
        </row>
        <row r="330">
          <cell r="B330">
            <v>39933</v>
          </cell>
          <cell r="H330">
            <v>1.4802806297056881E-2</v>
          </cell>
        </row>
        <row r="331">
          <cell r="B331">
            <v>39964</v>
          </cell>
          <cell r="H331">
            <v>2.5199404030425754E-2</v>
          </cell>
        </row>
        <row r="332">
          <cell r="B332">
            <v>39994</v>
          </cell>
          <cell r="H332">
            <v>3.7429267571885028E-2</v>
          </cell>
        </row>
        <row r="333">
          <cell r="B333">
            <v>40025</v>
          </cell>
          <cell r="H333">
            <v>5.6165327863871184E-2</v>
          </cell>
        </row>
        <row r="334">
          <cell r="B334">
            <v>40056</v>
          </cell>
          <cell r="H334">
            <v>6.0658389718581729E-2</v>
          </cell>
        </row>
        <row r="335">
          <cell r="B335">
            <v>40086</v>
          </cell>
          <cell r="H335">
            <v>5.9063790695317309E-2</v>
          </cell>
        </row>
        <row r="336">
          <cell r="B336">
            <v>40117</v>
          </cell>
          <cell r="H336">
            <v>6.4380876829268185E-2</v>
          </cell>
        </row>
        <row r="337">
          <cell r="B337">
            <v>40147</v>
          </cell>
          <cell r="H337">
            <v>6.9490810890285859E-2</v>
          </cell>
        </row>
        <row r="338">
          <cell r="B338">
            <v>40178</v>
          </cell>
          <cell r="H338">
            <v>5.5597152489730517E-2</v>
          </cell>
        </row>
        <row r="339">
          <cell r="B339">
            <v>40209</v>
          </cell>
          <cell r="H339">
            <v>4.5189934418097044E-2</v>
          </cell>
        </row>
        <row r="340">
          <cell r="B340">
            <v>40237</v>
          </cell>
          <cell r="H340">
            <v>4.4098635490894766E-2</v>
          </cell>
        </row>
        <row r="341">
          <cell r="B341">
            <v>40268</v>
          </cell>
          <cell r="H341">
            <v>4.2564174762093732E-2</v>
          </cell>
        </row>
        <row r="342">
          <cell r="B342">
            <v>40298</v>
          </cell>
          <cell r="H342">
            <v>4.6399053661929868E-2</v>
          </cell>
        </row>
        <row r="343">
          <cell r="B343">
            <v>40329</v>
          </cell>
          <cell r="H343">
            <v>5.0538346649355859E-2</v>
          </cell>
        </row>
        <row r="344">
          <cell r="B344">
            <v>40359</v>
          </cell>
          <cell r="H344">
            <v>4.0178110680191059E-2</v>
          </cell>
        </row>
        <row r="345">
          <cell r="B345">
            <v>40390</v>
          </cell>
          <cell r="H345">
            <v>3.7548584315278744E-2</v>
          </cell>
        </row>
        <row r="346">
          <cell r="B346">
            <v>40421</v>
          </cell>
          <cell r="H346">
            <v>3.5971149772322297E-2</v>
          </cell>
        </row>
        <row r="347">
          <cell r="B347">
            <v>40451</v>
          </cell>
          <cell r="H347">
            <v>3.0686752022095254E-2</v>
          </cell>
        </row>
        <row r="348">
          <cell r="B348">
            <v>40482</v>
          </cell>
          <cell r="H348">
            <v>1.5160651196730823E-2</v>
          </cell>
        </row>
        <row r="349">
          <cell r="B349">
            <v>40512</v>
          </cell>
          <cell r="H349">
            <v>2.7528203692791298E-2</v>
          </cell>
        </row>
        <row r="350">
          <cell r="B350">
            <v>40543</v>
          </cell>
          <cell r="H350">
            <v>2.4217065700577578E-2</v>
          </cell>
        </row>
        <row r="351">
          <cell r="B351">
            <v>40574</v>
          </cell>
          <cell r="H351">
            <v>2.0513424061767038E-2</v>
          </cell>
        </row>
        <row r="352">
          <cell r="B352">
            <v>40602</v>
          </cell>
          <cell r="H352">
            <v>1.4489861496385981E-2</v>
          </cell>
        </row>
        <row r="353">
          <cell r="B353">
            <v>40633</v>
          </cell>
          <cell r="H353">
            <v>7.6565354688911125E-3</v>
          </cell>
        </row>
        <row r="354">
          <cell r="B354">
            <v>40663</v>
          </cell>
          <cell r="H354">
            <v>-2.7085034901495941E-2</v>
          </cell>
        </row>
        <row r="355">
          <cell r="B355">
            <v>40694</v>
          </cell>
          <cell r="H355">
            <v>-3.2325440180219989E-2</v>
          </cell>
        </row>
        <row r="356">
          <cell r="B356">
            <v>40724</v>
          </cell>
          <cell r="H356">
            <v>-2.3330871859354452E-2</v>
          </cell>
        </row>
        <row r="357">
          <cell r="B357">
            <v>40755</v>
          </cell>
          <cell r="H357">
            <v>-2.8007046918939738E-2</v>
          </cell>
        </row>
        <row r="358">
          <cell r="B358">
            <v>40786</v>
          </cell>
          <cell r="H358">
            <v>-3.1044281760919223E-2</v>
          </cell>
        </row>
        <row r="359">
          <cell r="B359">
            <v>40816</v>
          </cell>
          <cell r="H359">
            <v>-2.5101844262488959E-2</v>
          </cell>
        </row>
        <row r="360">
          <cell r="B360">
            <v>40847</v>
          </cell>
          <cell r="H360">
            <v>-2.3982972276073489E-2</v>
          </cell>
        </row>
        <row r="361">
          <cell r="B361">
            <v>40877</v>
          </cell>
          <cell r="H361">
            <v>-2.016210294347931E-2</v>
          </cell>
        </row>
        <row r="362">
          <cell r="B362">
            <v>40908</v>
          </cell>
          <cell r="H362">
            <v>-2.1180469047809902E-2</v>
          </cell>
        </row>
        <row r="363">
          <cell r="B363">
            <v>40939</v>
          </cell>
          <cell r="H363">
            <v>-1.7835381156063423E-2</v>
          </cell>
        </row>
        <row r="364">
          <cell r="B364">
            <v>40968</v>
          </cell>
          <cell r="H364">
            <v>-1.6361337177285162E-2</v>
          </cell>
        </row>
        <row r="365">
          <cell r="B365">
            <v>40999</v>
          </cell>
          <cell r="H365">
            <v>-1.0701686650185116E-2</v>
          </cell>
        </row>
        <row r="366">
          <cell r="B366">
            <v>41029</v>
          </cell>
          <cell r="H366">
            <v>1.2630573989385274E-2</v>
          </cell>
        </row>
        <row r="367">
          <cell r="B367">
            <v>41060</v>
          </cell>
          <cell r="H367">
            <v>2.0824208950993128E-2</v>
          </cell>
        </row>
        <row r="368">
          <cell r="B368">
            <v>41090</v>
          </cell>
          <cell r="H368">
            <v>2.6206657675403644E-2</v>
          </cell>
        </row>
        <row r="369">
          <cell r="B369">
            <v>41121</v>
          </cell>
          <cell r="H369">
            <v>3.4420730020407575E-2</v>
          </cell>
        </row>
        <row r="370">
          <cell r="B370">
            <v>41152</v>
          </cell>
          <cell r="H370">
            <v>3.8037012934345693E-2</v>
          </cell>
        </row>
        <row r="371">
          <cell r="B371">
            <v>41182</v>
          </cell>
          <cell r="H371">
            <v>3.5556725474715334E-2</v>
          </cell>
        </row>
        <row r="372">
          <cell r="B372">
            <v>41213</v>
          </cell>
          <cell r="H372">
            <v>4.270657101008557E-2</v>
          </cell>
        </row>
        <row r="373">
          <cell r="B373">
            <v>41243</v>
          </cell>
          <cell r="H373">
            <v>4.5223749405275404E-2</v>
          </cell>
        </row>
        <row r="374">
          <cell r="B374">
            <v>41274</v>
          </cell>
          <cell r="H374">
            <v>4.3866848477571496E-2</v>
          </cell>
        </row>
        <row r="375">
          <cell r="B375">
            <v>41305</v>
          </cell>
          <cell r="H375">
            <v>4.6577130198311334E-2</v>
          </cell>
        </row>
        <row r="376">
          <cell r="B376">
            <v>41333</v>
          </cell>
          <cell r="H376">
            <v>4.9656244575183583E-2</v>
          </cell>
        </row>
        <row r="377">
          <cell r="B377">
            <v>41364</v>
          </cell>
          <cell r="H377">
            <v>4.9040637832278078E-2</v>
          </cell>
        </row>
      </sheetData>
      <sheetData sheetId="19" refreshError="1"/>
      <sheetData sheetId="20" refreshError="1"/>
      <sheetData sheetId="21">
        <row r="2">
          <cell r="A2">
            <v>2007</v>
          </cell>
          <cell r="B2">
            <v>5744113</v>
          </cell>
          <cell r="C2">
            <v>1909256</v>
          </cell>
          <cell r="E2">
            <v>20104.900000000001</v>
          </cell>
        </row>
        <row r="3">
          <cell r="A3">
            <v>2008</v>
          </cell>
          <cell r="B3">
            <v>5744113</v>
          </cell>
          <cell r="C3">
            <v>1909256</v>
          </cell>
          <cell r="E3">
            <v>21431</v>
          </cell>
        </row>
        <row r="4">
          <cell r="A4">
            <v>2009</v>
          </cell>
          <cell r="B4">
            <v>5744113</v>
          </cell>
          <cell r="C4">
            <v>1909256</v>
          </cell>
          <cell r="E4">
            <v>20661</v>
          </cell>
        </row>
        <row r="5">
          <cell r="A5">
            <v>2010</v>
          </cell>
          <cell r="B5">
            <v>5744113</v>
          </cell>
          <cell r="C5">
            <v>1909256</v>
          </cell>
          <cell r="E5">
            <v>21418.3</v>
          </cell>
        </row>
        <row r="6">
          <cell r="A6">
            <v>2011</v>
          </cell>
          <cell r="B6">
            <v>5744113</v>
          </cell>
          <cell r="C6">
            <v>1909256</v>
          </cell>
          <cell r="E6">
            <v>23095.1</v>
          </cell>
        </row>
        <row r="7">
          <cell r="A7">
            <v>2012</v>
          </cell>
          <cell r="B7">
            <v>5744113</v>
          </cell>
          <cell r="C7">
            <v>1909256</v>
          </cell>
          <cell r="E7">
            <v>23786.799999999999</v>
          </cell>
        </row>
        <row r="8">
          <cell r="A8">
            <v>2013</v>
          </cell>
          <cell r="B8">
            <v>5744113</v>
          </cell>
          <cell r="C8">
            <v>1909256</v>
          </cell>
        </row>
      </sheetData>
      <sheetData sheetId="22">
        <row r="2">
          <cell r="A2">
            <v>41305</v>
          </cell>
          <cell r="B2">
            <v>2.83</v>
          </cell>
          <cell r="C2">
            <v>3.34</v>
          </cell>
          <cell r="D2">
            <v>3.27</v>
          </cell>
          <cell r="E2">
            <v>3.59</v>
          </cell>
          <cell r="F2">
            <v>108.59</v>
          </cell>
          <cell r="G2">
            <v>0.4</v>
          </cell>
          <cell r="H2">
            <v>0.9</v>
          </cell>
        </row>
        <row r="3">
          <cell r="A3">
            <v>41333</v>
          </cell>
          <cell r="B3">
            <v>2.82</v>
          </cell>
          <cell r="C3">
            <v>3.5</v>
          </cell>
          <cell r="D3">
            <v>3.25</v>
          </cell>
          <cell r="E3">
            <v>3.6</v>
          </cell>
          <cell r="F3">
            <v>109.05</v>
          </cell>
          <cell r="G3">
            <v>0.4</v>
          </cell>
          <cell r="H3">
            <v>1</v>
          </cell>
        </row>
        <row r="4">
          <cell r="A4">
            <v>41364</v>
          </cell>
          <cell r="B4">
            <v>2.65</v>
          </cell>
          <cell r="C4">
            <v>3.55</v>
          </cell>
          <cell r="D4">
            <v>3.3</v>
          </cell>
          <cell r="E4">
            <v>3.57</v>
          </cell>
          <cell r="F4">
            <v>109.54</v>
          </cell>
          <cell r="G4">
            <v>0.5</v>
          </cell>
          <cell r="H4">
            <v>1.3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DP29"/>
  <sheetViews>
    <sheetView tabSelected="1" zoomScaleNormal="100" zoomScaleSheetLayoutView="80" workbookViewId="0">
      <selection activeCell="A8" sqref="A8:CQ8"/>
    </sheetView>
  </sheetViews>
  <sheetFormatPr baseColWidth="10" defaultRowHeight="15.75"/>
  <cols>
    <col min="1" max="1" width="27.42578125" style="22" customWidth="1"/>
    <col min="2" max="82" width="11.42578125" style="22" hidden="1" customWidth="1"/>
    <col min="83" max="83" width="13" style="22" customWidth="1"/>
    <col min="84" max="93" width="11.7109375" style="22" customWidth="1"/>
    <col min="94" max="94" width="13.85546875" style="22" customWidth="1"/>
    <col min="95" max="95" width="13.85546875" style="22" hidden="1" customWidth="1"/>
    <col min="96" max="16384" width="11.42578125" style="22"/>
  </cols>
  <sheetData>
    <row r="1" spans="1:120" ht="1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39"/>
    </row>
    <row r="2" spans="1:120" ht="19.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39"/>
      <c r="CG2" s="28"/>
      <c r="CH2" s="39"/>
      <c r="CI2" s="28"/>
      <c r="CJ2" s="39"/>
      <c r="CM2" s="44"/>
      <c r="CN2" s="44"/>
      <c r="CO2" s="44"/>
      <c r="CP2" s="45" t="s">
        <v>15</v>
      </c>
      <c r="CQ2" s="45" t="s">
        <v>15</v>
      </c>
    </row>
    <row r="3" spans="1:120" ht="19.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39"/>
      <c r="CG3" s="28"/>
      <c r="CH3" s="39"/>
      <c r="CI3" s="28"/>
      <c r="CJ3" s="39"/>
      <c r="CL3" s="29"/>
      <c r="CM3" s="29"/>
      <c r="CN3" s="29"/>
    </row>
    <row r="4" spans="1:120" ht="98.25" customHeight="1">
      <c r="A4" s="69" t="s">
        <v>16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</row>
    <row r="5" spans="1:120" ht="7.5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40"/>
    </row>
    <row r="6" spans="1:120" ht="4.5" customHeight="1">
      <c r="A6" s="1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3"/>
      <c r="CL6" s="3"/>
      <c r="CM6" s="3"/>
      <c r="CN6" s="3"/>
    </row>
    <row r="7" spans="1:120" ht="25.5" customHeight="1">
      <c r="A7" s="59" t="s">
        <v>10</v>
      </c>
      <c r="B7" s="60">
        <v>36130</v>
      </c>
      <c r="C7" s="67"/>
      <c r="D7" s="67"/>
      <c r="E7" s="67"/>
      <c r="F7" s="67"/>
      <c r="G7" s="67"/>
      <c r="H7" s="67"/>
      <c r="I7" s="67"/>
      <c r="J7" s="67"/>
      <c r="K7" s="67"/>
      <c r="L7" s="60">
        <v>36526</v>
      </c>
      <c r="M7" s="60">
        <v>36557</v>
      </c>
      <c r="N7" s="60">
        <v>36586</v>
      </c>
      <c r="O7" s="60">
        <v>36617</v>
      </c>
      <c r="P7" s="60">
        <v>36647</v>
      </c>
      <c r="Q7" s="60">
        <v>36678</v>
      </c>
      <c r="R7" s="60">
        <v>36708</v>
      </c>
      <c r="S7" s="60">
        <v>36739</v>
      </c>
      <c r="T7" s="60">
        <v>36770</v>
      </c>
      <c r="U7" s="60">
        <v>36800</v>
      </c>
      <c r="V7" s="60">
        <v>36831</v>
      </c>
      <c r="W7" s="60">
        <v>36861</v>
      </c>
      <c r="X7" s="60">
        <v>36892</v>
      </c>
      <c r="Y7" s="60">
        <v>36923</v>
      </c>
      <c r="Z7" s="60">
        <v>36951</v>
      </c>
      <c r="AA7" s="60">
        <v>36982</v>
      </c>
      <c r="AB7" s="60">
        <v>37012</v>
      </c>
      <c r="AC7" s="60">
        <v>37043</v>
      </c>
      <c r="AD7" s="60">
        <v>37073</v>
      </c>
      <c r="AE7" s="60">
        <v>37104</v>
      </c>
      <c r="AF7" s="60">
        <v>37135</v>
      </c>
      <c r="AG7" s="60">
        <v>37165</v>
      </c>
      <c r="AH7" s="60">
        <v>37196</v>
      </c>
      <c r="AI7" s="60">
        <v>37226</v>
      </c>
      <c r="AJ7" s="60">
        <v>37257</v>
      </c>
      <c r="AK7" s="60">
        <v>37288</v>
      </c>
      <c r="AL7" s="60">
        <v>37316</v>
      </c>
      <c r="AM7" s="60">
        <v>37347</v>
      </c>
      <c r="AN7" s="60">
        <v>37377</v>
      </c>
      <c r="AO7" s="60">
        <v>37408</v>
      </c>
      <c r="AP7" s="60">
        <v>37438</v>
      </c>
      <c r="AQ7" s="60">
        <v>37469</v>
      </c>
      <c r="AR7" s="60">
        <v>37500</v>
      </c>
      <c r="AS7" s="60">
        <v>37530</v>
      </c>
      <c r="AT7" s="60">
        <v>37561</v>
      </c>
      <c r="AU7" s="60">
        <v>37591</v>
      </c>
      <c r="AV7" s="60">
        <v>37622</v>
      </c>
      <c r="AW7" s="60">
        <v>37653</v>
      </c>
      <c r="AX7" s="60">
        <v>37681</v>
      </c>
      <c r="AY7" s="60">
        <v>37712</v>
      </c>
      <c r="AZ7" s="60">
        <v>37742</v>
      </c>
      <c r="BA7" s="60">
        <v>37773</v>
      </c>
      <c r="BB7" s="60">
        <v>37803</v>
      </c>
      <c r="BC7" s="60">
        <v>37834</v>
      </c>
      <c r="BD7" s="60">
        <v>37865</v>
      </c>
      <c r="BE7" s="60">
        <v>37895</v>
      </c>
      <c r="BF7" s="60">
        <v>37926</v>
      </c>
      <c r="BG7" s="60">
        <v>37956</v>
      </c>
      <c r="BH7" s="60">
        <v>37987</v>
      </c>
      <c r="BI7" s="60">
        <v>38018</v>
      </c>
      <c r="BJ7" s="60">
        <v>38047</v>
      </c>
      <c r="BK7" s="60">
        <v>38078</v>
      </c>
      <c r="BL7" s="60">
        <v>38108</v>
      </c>
      <c r="BM7" s="60">
        <v>38139</v>
      </c>
      <c r="BN7" s="60">
        <v>38169</v>
      </c>
      <c r="BO7" s="60">
        <v>38200</v>
      </c>
      <c r="BP7" s="60">
        <v>38231</v>
      </c>
      <c r="BQ7" s="60">
        <v>38261</v>
      </c>
      <c r="BR7" s="60">
        <v>38292</v>
      </c>
      <c r="BS7" s="60">
        <v>38322</v>
      </c>
      <c r="BT7" s="60">
        <v>38353</v>
      </c>
      <c r="BU7" s="60">
        <v>38384</v>
      </c>
      <c r="BV7" s="60">
        <v>38412</v>
      </c>
      <c r="BW7" s="60">
        <v>38443</v>
      </c>
      <c r="BX7" s="60">
        <v>38473</v>
      </c>
      <c r="BY7" s="60">
        <v>38504</v>
      </c>
      <c r="BZ7" s="60">
        <v>38534</v>
      </c>
      <c r="CA7" s="60">
        <v>38565</v>
      </c>
      <c r="CB7" s="60">
        <v>38596</v>
      </c>
      <c r="CC7" s="60">
        <v>38626</v>
      </c>
      <c r="CD7" s="60">
        <v>38657</v>
      </c>
      <c r="CE7" s="60">
        <v>39783</v>
      </c>
      <c r="CF7" s="60">
        <v>39873</v>
      </c>
      <c r="CG7" s="60">
        <v>40148</v>
      </c>
      <c r="CH7" s="60">
        <v>40238</v>
      </c>
      <c r="CI7" s="60">
        <v>40513</v>
      </c>
      <c r="CJ7" s="60">
        <v>40603</v>
      </c>
      <c r="CK7" s="60">
        <v>40878</v>
      </c>
      <c r="CL7" s="60">
        <v>40969</v>
      </c>
      <c r="CM7" s="60">
        <v>41244</v>
      </c>
      <c r="CN7" s="60">
        <v>41334</v>
      </c>
      <c r="CO7" s="60">
        <v>41609</v>
      </c>
      <c r="CP7" s="60">
        <v>41699</v>
      </c>
      <c r="CQ7" s="63">
        <v>41609</v>
      </c>
    </row>
    <row r="8" spans="1:120" ht="24" customHeight="1">
      <c r="A8" s="73" t="s">
        <v>13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</row>
    <row r="9" spans="1:120" ht="2.25" hidden="1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6"/>
      <c r="CF9" s="6"/>
      <c r="CG9" s="6"/>
      <c r="CH9" s="6"/>
      <c r="CI9" s="6"/>
      <c r="CJ9" s="6"/>
      <c r="CK9" s="7"/>
      <c r="CL9" s="8"/>
      <c r="CM9" s="8"/>
      <c r="CN9" s="31"/>
      <c r="CO9" s="32"/>
      <c r="CP9" s="31"/>
      <c r="CQ9" s="8"/>
    </row>
    <row r="10" spans="1:120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3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4"/>
      <c r="CF10" s="54"/>
      <c r="CG10" s="54"/>
      <c r="CH10" s="54"/>
      <c r="CI10" s="54"/>
      <c r="CJ10" s="54"/>
      <c r="CK10" s="55"/>
      <c r="CL10" s="56"/>
      <c r="CM10" s="56"/>
      <c r="CN10" s="57"/>
      <c r="CO10" s="58"/>
      <c r="CP10" s="55"/>
      <c r="CQ10" s="55"/>
    </row>
    <row r="11" spans="1:120">
      <c r="A11" s="9" t="s">
        <v>9</v>
      </c>
      <c r="B11" s="10">
        <v>0.87830744017187468</v>
      </c>
      <c r="C11" s="10">
        <v>0.98246035188645031</v>
      </c>
      <c r="D11" s="10">
        <v>0.87530254167305666</v>
      </c>
      <c r="E11" s="11">
        <v>13.01</v>
      </c>
      <c r="F11" s="11">
        <v>12.83522059</v>
      </c>
      <c r="G11" s="11">
        <v>13.055717</v>
      </c>
      <c r="H11" s="11">
        <v>12.85426908</v>
      </c>
      <c r="I11" s="11">
        <v>13.05155411</v>
      </c>
      <c r="J11" s="11">
        <v>12.78541274</v>
      </c>
      <c r="K11" s="11">
        <v>12.94492653</v>
      </c>
      <c r="L11" s="11">
        <v>12.945158859999999</v>
      </c>
      <c r="M11" s="11">
        <v>13.061686079999999</v>
      </c>
      <c r="N11" s="11">
        <v>13.817056389999999</v>
      </c>
      <c r="O11" s="11">
        <v>13.86725225</v>
      </c>
      <c r="P11" s="11">
        <v>14.197543680000001</v>
      </c>
      <c r="Q11" s="11">
        <v>14.553082870000001</v>
      </c>
      <c r="R11" s="11">
        <v>13.88074572</v>
      </c>
      <c r="S11" s="11">
        <v>13.60077293</v>
      </c>
      <c r="T11" s="11">
        <v>13.616653680000001</v>
      </c>
      <c r="U11" s="11">
        <v>13.1516591</v>
      </c>
      <c r="V11" s="11">
        <v>12.978654909999999</v>
      </c>
      <c r="W11" s="11">
        <v>12.564320690000001</v>
      </c>
      <c r="X11" s="11">
        <v>12.60852287</v>
      </c>
      <c r="Y11" s="11">
        <v>12.24352874</v>
      </c>
      <c r="Z11" s="11">
        <v>11.1278366</v>
      </c>
      <c r="AA11" s="11">
        <v>10.77081439</v>
      </c>
      <c r="AB11" s="11">
        <v>10.00613968</v>
      </c>
      <c r="AC11" s="11">
        <v>9.3195141600000007</v>
      </c>
      <c r="AD11" s="11">
        <v>9.4212608800000002</v>
      </c>
      <c r="AE11" s="11">
        <v>9.5094952199999998</v>
      </c>
      <c r="AF11" s="11">
        <v>10.01005091</v>
      </c>
      <c r="AG11" s="11">
        <v>10.08</v>
      </c>
      <c r="AH11" s="11">
        <v>9.98</v>
      </c>
      <c r="AI11" s="11">
        <v>9.18</v>
      </c>
      <c r="AJ11" s="11">
        <v>8.5299999999999994</v>
      </c>
      <c r="AK11" s="11">
        <v>8.35</v>
      </c>
      <c r="AL11" s="11">
        <v>8.3800000000000008</v>
      </c>
      <c r="AM11" s="11">
        <v>8.2799999999999994</v>
      </c>
      <c r="AN11" s="11">
        <v>8.0500000000000007</v>
      </c>
      <c r="AO11" s="11">
        <v>7.56</v>
      </c>
      <c r="AP11" s="11">
        <v>6.9481896400000007</v>
      </c>
      <c r="AQ11" s="11">
        <v>6.1421256100000008</v>
      </c>
      <c r="AR11" s="11">
        <v>5.5007801500000006</v>
      </c>
      <c r="AS11" s="11">
        <v>4.5056750599999997</v>
      </c>
      <c r="AT11" s="11">
        <v>5.2707463399999996</v>
      </c>
      <c r="AU11" s="11">
        <v>5.4913160400000001</v>
      </c>
      <c r="AV11" s="11">
        <v>5.4913160400000001</v>
      </c>
      <c r="AW11" s="11">
        <v>5.7300059599999997</v>
      </c>
      <c r="AX11" s="11">
        <v>6.1567130399999996</v>
      </c>
      <c r="AY11" s="11">
        <v>7.1141522300000002</v>
      </c>
      <c r="AZ11" s="11">
        <v>7.7538003199999999</v>
      </c>
      <c r="BA11" s="11">
        <v>7.3144037700000002</v>
      </c>
      <c r="BB11" s="11">
        <v>7.1824431999999998</v>
      </c>
      <c r="BC11" s="11">
        <v>6.5434149899999996</v>
      </c>
      <c r="BD11" s="11">
        <v>6.9625414499999998</v>
      </c>
      <c r="BE11" s="11">
        <v>7.29</v>
      </c>
      <c r="BF11" s="11">
        <v>7.59</v>
      </c>
      <c r="BG11" s="11">
        <v>7.39</v>
      </c>
      <c r="BH11" s="11">
        <v>8.74</v>
      </c>
      <c r="BI11" s="11">
        <v>9.1300000000000008</v>
      </c>
      <c r="BJ11" s="11">
        <v>8.81</v>
      </c>
      <c r="BK11" s="11">
        <v>8.3095891099999992</v>
      </c>
      <c r="BL11" s="11">
        <v>5.9325120399999998</v>
      </c>
      <c r="BM11" s="11">
        <v>5.0998172400000001</v>
      </c>
      <c r="BN11" s="11">
        <v>5.51879031</v>
      </c>
      <c r="BO11" s="11">
        <v>6.6283777199999996</v>
      </c>
      <c r="BP11" s="11">
        <v>6.8969164799999998</v>
      </c>
      <c r="BQ11" s="11">
        <v>7.2560938899999998</v>
      </c>
      <c r="BR11" s="11">
        <v>7.60799746</v>
      </c>
      <c r="BS11" s="11">
        <v>7.7771583800000004</v>
      </c>
      <c r="BT11" s="11">
        <v>6.5589829899999996</v>
      </c>
      <c r="BU11" s="11">
        <v>6.1353630900000002</v>
      </c>
      <c r="BV11" s="11">
        <v>5.6792864600000001</v>
      </c>
      <c r="BW11" s="11">
        <v>4.8284837999999999</v>
      </c>
      <c r="BX11" s="11">
        <v>6.8360337800000002</v>
      </c>
      <c r="BY11" s="11">
        <v>8.3345919199999994</v>
      </c>
      <c r="BZ11" s="11">
        <v>8.75019597</v>
      </c>
      <c r="CA11" s="11">
        <v>8.6888102899999993</v>
      </c>
      <c r="CB11" s="11">
        <v>7.78045075</v>
      </c>
      <c r="CC11" s="11">
        <v>7.0299541100000003</v>
      </c>
      <c r="CD11" s="11">
        <v>5.98106282</v>
      </c>
      <c r="CE11" s="74">
        <v>3.1441921700000002</v>
      </c>
      <c r="CF11" s="74">
        <v>3.59277603</v>
      </c>
      <c r="CG11" s="74">
        <v>5.3591517900000003</v>
      </c>
      <c r="CH11" s="74">
        <v>5.1738739499999999</v>
      </c>
      <c r="CI11" s="74">
        <v>4.6032889200000007</v>
      </c>
      <c r="CJ11" s="74">
        <v>3.5064793233644753</v>
      </c>
      <c r="CK11" s="74">
        <v>2.8249917265275633</v>
      </c>
      <c r="CL11" s="74">
        <v>3.2530649643201919</v>
      </c>
      <c r="CM11" s="74">
        <v>5.2009009895696661</v>
      </c>
      <c r="CN11" s="74">
        <v>6.2468357996531161</v>
      </c>
      <c r="CO11" s="74">
        <v>2.3290508872749136</v>
      </c>
      <c r="CP11" s="74">
        <v>0.7048287279517973</v>
      </c>
      <c r="CQ11" s="47" t="e">
        <f>SUMIF(meses_nominal,CQ7,Promedio_nominal)*100</f>
        <v>#REF!</v>
      </c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</row>
    <row r="12" spans="1:120">
      <c r="A12" s="9" t="s">
        <v>8</v>
      </c>
      <c r="B12" s="10"/>
      <c r="C12" s="10"/>
      <c r="D12" s="10"/>
      <c r="E12" s="11">
        <v>10.01</v>
      </c>
      <c r="F12" s="11">
        <v>9.8352205900000005</v>
      </c>
      <c r="G12" s="11">
        <v>10.055717</v>
      </c>
      <c r="H12" s="11">
        <v>9.8542690799999999</v>
      </c>
      <c r="I12" s="11">
        <v>10.05155411</v>
      </c>
      <c r="J12" s="11">
        <v>9.7854124000000002</v>
      </c>
      <c r="K12" s="11">
        <v>9.94492653</v>
      </c>
      <c r="L12" s="11">
        <v>9.9451588599999994</v>
      </c>
      <c r="M12" s="11">
        <v>10.061688608000001</v>
      </c>
      <c r="N12" s="11">
        <v>10.817056389999999</v>
      </c>
      <c r="O12" s="11">
        <v>10.86725225</v>
      </c>
      <c r="P12" s="11">
        <v>11.197543680000001</v>
      </c>
      <c r="Q12" s="11">
        <v>11.553082870000001</v>
      </c>
      <c r="R12" s="11">
        <v>10.880746719999999</v>
      </c>
      <c r="S12" s="11">
        <v>10.60077293</v>
      </c>
      <c r="T12" s="11">
        <v>10.616653680000001</v>
      </c>
      <c r="U12" s="11">
        <v>10.151516591</v>
      </c>
      <c r="V12" s="11">
        <v>9.9786549099999995</v>
      </c>
      <c r="W12" s="11">
        <v>9.5643206900000006</v>
      </c>
      <c r="X12" s="11">
        <v>9.6085228699999998</v>
      </c>
      <c r="Y12" s="11">
        <v>9.2435287400000004</v>
      </c>
      <c r="Z12" s="11">
        <v>8.1278366000000002</v>
      </c>
      <c r="AA12" s="11">
        <v>7.77081439</v>
      </c>
      <c r="AB12" s="11">
        <v>7.0061396800000004</v>
      </c>
      <c r="AC12" s="11">
        <v>6.3195141600000007</v>
      </c>
      <c r="AD12" s="11">
        <v>6.4212608800000002</v>
      </c>
      <c r="AE12" s="11">
        <v>6.5094952199999998</v>
      </c>
      <c r="AF12" s="11">
        <v>7.0100509100000004</v>
      </c>
      <c r="AG12" s="11">
        <v>7.08</v>
      </c>
      <c r="AH12" s="11">
        <v>6.98</v>
      </c>
      <c r="AI12" s="11">
        <v>6.18</v>
      </c>
      <c r="AJ12" s="11">
        <v>5.53</v>
      </c>
      <c r="AK12" s="11">
        <v>5.35</v>
      </c>
      <c r="AL12" s="11">
        <v>5.38</v>
      </c>
      <c r="AM12" s="11">
        <v>5.28</v>
      </c>
      <c r="AN12" s="11">
        <v>5.05</v>
      </c>
      <c r="AO12" s="11">
        <v>4.5599999999999996</v>
      </c>
      <c r="AP12" s="11">
        <v>3.9481896400000003</v>
      </c>
      <c r="AQ12" s="11">
        <v>3.1421256099999995</v>
      </c>
      <c r="AR12" s="11">
        <v>2.5007801499999998</v>
      </c>
      <c r="AS12" s="11">
        <v>2.05781751</v>
      </c>
      <c r="AT12" s="11">
        <v>1.50567506</v>
      </c>
      <c r="AU12" s="11">
        <v>2.2707463400000001</v>
      </c>
      <c r="AV12" s="11">
        <v>2.4913160400000001</v>
      </c>
      <c r="AW12" s="11">
        <v>2.7300059600000002</v>
      </c>
      <c r="AX12" s="11">
        <v>3.1567130399999996</v>
      </c>
      <c r="AY12" s="11">
        <v>4.1141522300000002</v>
      </c>
      <c r="AZ12" s="11">
        <v>4.7538003199999999</v>
      </c>
      <c r="BA12" s="11">
        <v>4.3144037700000002</v>
      </c>
      <c r="BB12" s="11">
        <v>4.1824431999999998</v>
      </c>
      <c r="BC12" s="11">
        <v>3.54341499</v>
      </c>
      <c r="BD12" s="11">
        <v>3.9625414499999998</v>
      </c>
      <c r="BE12" s="11">
        <v>7.3</v>
      </c>
      <c r="BF12" s="11">
        <v>4.59</v>
      </c>
      <c r="BG12" s="11">
        <v>4.3899999999999997</v>
      </c>
      <c r="BH12" s="11">
        <v>5.74</v>
      </c>
      <c r="BI12" s="11">
        <v>6.13</v>
      </c>
      <c r="BJ12" s="11">
        <v>5.81</v>
      </c>
      <c r="BK12" s="11">
        <v>5.30956911</v>
      </c>
      <c r="BL12" s="11">
        <v>2.9325120400000002</v>
      </c>
      <c r="BM12" s="11">
        <v>2.0998172400000001</v>
      </c>
      <c r="BN12" s="11">
        <v>2.51879031</v>
      </c>
      <c r="BO12" s="11">
        <v>3.62837772</v>
      </c>
      <c r="BP12" s="11">
        <v>3.8969164799999998</v>
      </c>
      <c r="BQ12" s="11">
        <v>4.2560938899999998</v>
      </c>
      <c r="BR12" s="11">
        <v>4.60799746</v>
      </c>
      <c r="BS12" s="11">
        <v>4.7771583800000004</v>
      </c>
      <c r="BT12" s="11">
        <v>3.5589829900000001</v>
      </c>
      <c r="BU12" s="11">
        <v>3.1360000000000001</v>
      </c>
      <c r="BV12" s="11">
        <v>2.6792864600000001</v>
      </c>
      <c r="BW12" s="11">
        <v>1.8284283800000001</v>
      </c>
      <c r="BX12" s="11">
        <v>3.8360337800000002</v>
      </c>
      <c r="BY12" s="11">
        <v>5.3345919200000003</v>
      </c>
      <c r="BZ12" s="11">
        <v>5.75019597</v>
      </c>
      <c r="CA12" s="11">
        <v>5.688881029</v>
      </c>
      <c r="CB12" s="11">
        <v>4.78045075</v>
      </c>
      <c r="CC12" s="11">
        <v>4.0299411000000003</v>
      </c>
      <c r="CD12" s="11">
        <v>2.98106282</v>
      </c>
      <c r="CE12" s="74">
        <v>0.14419217000000017</v>
      </c>
      <c r="CF12" s="74">
        <v>0.59277603000000001</v>
      </c>
      <c r="CG12" s="74">
        <v>2.3591517900000003</v>
      </c>
      <c r="CH12" s="74">
        <v>2.1738739499999999</v>
      </c>
      <c r="CI12" s="74">
        <v>1.6032889200000007</v>
      </c>
      <c r="CJ12" s="74">
        <v>0.50647932336447532</v>
      </c>
      <c r="CK12" s="74">
        <v>-0.17500827347243675</v>
      </c>
      <c r="CL12" s="74">
        <v>0.25306496432019188</v>
      </c>
      <c r="CM12" s="75">
        <v>2.2009009895696661</v>
      </c>
      <c r="CN12" s="74">
        <v>3.2468357996531161</v>
      </c>
      <c r="CO12" s="74">
        <v>-0.67094911272508639</v>
      </c>
      <c r="CP12" s="74">
        <v>-2.2951712720482025</v>
      </c>
      <c r="CQ12" s="48" t="e">
        <f>CQ11-3</f>
        <v>#REF!</v>
      </c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</row>
    <row r="13" spans="1:120">
      <c r="A13" s="9" t="s">
        <v>7</v>
      </c>
      <c r="B13" s="10"/>
      <c r="C13" s="10"/>
      <c r="D13" s="10"/>
      <c r="E13" s="11">
        <v>16.010000000000002</v>
      </c>
      <c r="F13" s="11">
        <v>15.83522059</v>
      </c>
      <c r="G13" s="11">
        <v>16.055717000000001</v>
      </c>
      <c r="H13" s="11">
        <v>15.85426908</v>
      </c>
      <c r="I13" s="11">
        <v>16.051554110000001</v>
      </c>
      <c r="J13" s="11">
        <v>15.78541274</v>
      </c>
      <c r="K13" s="11">
        <v>15.94492653</v>
      </c>
      <c r="L13" s="11">
        <v>15.945158859999999</v>
      </c>
      <c r="M13" s="11">
        <v>16.061686080000001</v>
      </c>
      <c r="N13" s="11">
        <v>16.817056390000001</v>
      </c>
      <c r="O13" s="11">
        <v>16.86725225</v>
      </c>
      <c r="P13" s="11">
        <v>17.197543679999999</v>
      </c>
      <c r="Q13" s="11">
        <v>17.553082870000001</v>
      </c>
      <c r="R13" s="11">
        <v>16.880746720000001</v>
      </c>
      <c r="S13" s="11">
        <v>16.600772930000002</v>
      </c>
      <c r="T13" s="11">
        <v>16.616653679999999</v>
      </c>
      <c r="U13" s="11">
        <v>16.115165910000002</v>
      </c>
      <c r="V13" s="11">
        <v>15.978654909999999</v>
      </c>
      <c r="W13" s="11">
        <v>15.564320690000001</v>
      </c>
      <c r="X13" s="11">
        <v>15.60852287</v>
      </c>
      <c r="Y13" s="11">
        <v>15.24352874</v>
      </c>
      <c r="Z13" s="11">
        <v>14.1278366</v>
      </c>
      <c r="AA13" s="11">
        <v>13.77081439</v>
      </c>
      <c r="AB13" s="11">
        <v>13.00613968</v>
      </c>
      <c r="AC13" s="11">
        <v>12.319514160000001</v>
      </c>
      <c r="AD13" s="11">
        <v>12.42126088</v>
      </c>
      <c r="AE13" s="11">
        <v>12.509495219999996</v>
      </c>
      <c r="AF13" s="11">
        <v>13.01005091</v>
      </c>
      <c r="AG13" s="11">
        <v>13.08</v>
      </c>
      <c r="AH13" s="11">
        <v>12.98</v>
      </c>
      <c r="AI13" s="11">
        <v>12.18</v>
      </c>
      <c r="AJ13" s="11">
        <v>11.53</v>
      </c>
      <c r="AK13" s="11">
        <v>11.35</v>
      </c>
      <c r="AL13" s="11">
        <v>11.35</v>
      </c>
      <c r="AM13" s="11">
        <v>11.28</v>
      </c>
      <c r="AN13" s="11">
        <v>11.05</v>
      </c>
      <c r="AO13" s="11">
        <v>10.56</v>
      </c>
      <c r="AP13" s="11">
        <v>9.9481896400000007</v>
      </c>
      <c r="AQ13" s="11">
        <v>9.1421256100000008</v>
      </c>
      <c r="AR13" s="11">
        <v>8.5007801500000006</v>
      </c>
      <c r="AS13" s="11">
        <v>8.0578175099999996</v>
      </c>
      <c r="AT13" s="11">
        <v>7.5056750599999997</v>
      </c>
      <c r="AU13" s="11">
        <v>8.2707463400000005</v>
      </c>
      <c r="AV13" s="11">
        <v>8.4913160399999992</v>
      </c>
      <c r="AW13" s="11">
        <v>8.7300059599999997</v>
      </c>
      <c r="AX13" s="11">
        <v>9.1567130399999996</v>
      </c>
      <c r="AY13" s="11">
        <v>10.11415223</v>
      </c>
      <c r="AZ13" s="11">
        <v>10.75380032</v>
      </c>
      <c r="BA13" s="11">
        <v>10.31440377</v>
      </c>
      <c r="BB13" s="11">
        <v>10.1824432</v>
      </c>
      <c r="BC13" s="11">
        <v>9.5434149900000005</v>
      </c>
      <c r="BD13" s="11">
        <v>9.9625414499999998</v>
      </c>
      <c r="BE13" s="11">
        <v>10.3</v>
      </c>
      <c r="BF13" s="11">
        <v>10.59</v>
      </c>
      <c r="BG13" s="11">
        <v>10.39</v>
      </c>
      <c r="BH13" s="11">
        <v>11.74</v>
      </c>
      <c r="BI13" s="11">
        <v>12.13</v>
      </c>
      <c r="BJ13" s="11">
        <v>11.81</v>
      </c>
      <c r="BK13" s="11">
        <v>11.30956911</v>
      </c>
      <c r="BL13" s="11">
        <v>8.9325120400000007</v>
      </c>
      <c r="BM13" s="11">
        <v>8.0998172400000001</v>
      </c>
      <c r="BN13" s="11">
        <v>8.51879031</v>
      </c>
      <c r="BO13" s="11">
        <v>9.6283777199999996</v>
      </c>
      <c r="BP13" s="11">
        <v>9.8969164799999998</v>
      </c>
      <c r="BQ13" s="11">
        <v>10.256093890000001</v>
      </c>
      <c r="BR13" s="11">
        <v>10.60799746</v>
      </c>
      <c r="BS13" s="11">
        <v>10.777158379999999</v>
      </c>
      <c r="BT13" s="11">
        <v>9.5589829900000005</v>
      </c>
      <c r="BU13" s="11">
        <v>9.1353630900000002</v>
      </c>
      <c r="BV13" s="11">
        <v>8.6792864600000001</v>
      </c>
      <c r="BW13" s="11">
        <v>7.8284283800000001</v>
      </c>
      <c r="BX13" s="11">
        <v>9.8360337799999993</v>
      </c>
      <c r="BY13" s="11">
        <v>11.334591919999999</v>
      </c>
      <c r="BZ13" s="11">
        <v>11.75019597</v>
      </c>
      <c r="CA13" s="11">
        <v>11.688810289999999</v>
      </c>
      <c r="CB13" s="11">
        <v>10.78045075</v>
      </c>
      <c r="CC13" s="11">
        <v>10.02995411</v>
      </c>
      <c r="CD13" s="11">
        <v>8.98106282</v>
      </c>
      <c r="CE13" s="74">
        <v>6.1441921700000002</v>
      </c>
      <c r="CF13" s="74">
        <v>6.5927760299999996</v>
      </c>
      <c r="CG13" s="74">
        <v>8.3591517900000003</v>
      </c>
      <c r="CH13" s="74">
        <v>8.1738739500000008</v>
      </c>
      <c r="CI13" s="74">
        <v>7.6032889200000007</v>
      </c>
      <c r="CJ13" s="74">
        <v>6.5064793233644753</v>
      </c>
      <c r="CK13" s="74">
        <v>5.8249917265275633</v>
      </c>
      <c r="CL13" s="74">
        <v>6.2530649643201919</v>
      </c>
      <c r="CM13" s="74">
        <v>8.2009009895696661</v>
      </c>
      <c r="CN13" s="74">
        <v>9.2468357996531161</v>
      </c>
      <c r="CO13" s="74">
        <v>5.3290508872749136</v>
      </c>
      <c r="CP13" s="74">
        <v>3.7048287279517975</v>
      </c>
      <c r="CQ13" s="47" t="e">
        <f>CQ11+3</f>
        <v>#REF!</v>
      </c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</row>
    <row r="14" spans="1:120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</row>
    <row r="15" spans="1:120">
      <c r="A15" s="9" t="s">
        <v>6</v>
      </c>
      <c r="B15" s="11">
        <v>0.83421475481756502</v>
      </c>
      <c r="C15" s="11">
        <v>0.99919629102420138</v>
      </c>
      <c r="D15" s="11">
        <v>0.88217068470019</v>
      </c>
      <c r="E15" s="11">
        <v>13.19</v>
      </c>
      <c r="F15" s="11">
        <v>12.31024107</v>
      </c>
      <c r="G15" s="11">
        <v>12.76917102</v>
      </c>
      <c r="H15" s="11">
        <v>12.875100740000001</v>
      </c>
      <c r="I15" s="11">
        <v>12.90995669</v>
      </c>
      <c r="J15" s="11">
        <v>12.5521583</v>
      </c>
      <c r="K15" s="11">
        <v>12.66893142</v>
      </c>
      <c r="L15" s="11">
        <v>12.60710755</v>
      </c>
      <c r="M15" s="11">
        <v>12.707686219999999</v>
      </c>
      <c r="N15" s="11">
        <v>13.54593725</v>
      </c>
      <c r="O15" s="11">
        <v>13.564277110000001</v>
      </c>
      <c r="P15" s="11">
        <v>13.961964630000001</v>
      </c>
      <c r="Q15" s="11">
        <v>14.41571665</v>
      </c>
      <c r="R15" s="11">
        <v>13.77572831</v>
      </c>
      <c r="S15" s="11">
        <v>13.53852359</v>
      </c>
      <c r="T15" s="11">
        <v>13.187230850000001</v>
      </c>
      <c r="U15" s="11">
        <v>12.95748962</v>
      </c>
      <c r="V15" s="11">
        <v>12.87193128</v>
      </c>
      <c r="W15" s="11">
        <v>12.42044827</v>
      </c>
      <c r="X15" s="11">
        <v>12.530584510000001</v>
      </c>
      <c r="Y15" s="11">
        <v>12.1889909</v>
      </c>
      <c r="Z15" s="11">
        <v>11.063222700000001</v>
      </c>
      <c r="AA15" s="11">
        <v>10.72093106</v>
      </c>
      <c r="AB15" s="11">
        <v>9.9749551299999997</v>
      </c>
      <c r="AC15" s="11">
        <v>9.29069024</v>
      </c>
      <c r="AD15" s="11">
        <v>9.4333841100000004</v>
      </c>
      <c r="AE15" s="11">
        <v>9.4350099600000004</v>
      </c>
      <c r="AF15" s="11">
        <v>9.9008908899999994</v>
      </c>
      <c r="AG15" s="11">
        <v>9.98</v>
      </c>
      <c r="AH15" s="11">
        <v>9.8699999999999992</v>
      </c>
      <c r="AI15" s="11">
        <v>9.16</v>
      </c>
      <c r="AJ15" s="11">
        <v>8.48</v>
      </c>
      <c r="AK15" s="11">
        <v>8.34</v>
      </c>
      <c r="AL15" s="11">
        <v>8.3699999999999992</v>
      </c>
      <c r="AM15" s="11">
        <v>8.2799999999999994</v>
      </c>
      <c r="AN15" s="11">
        <v>8.11</v>
      </c>
      <c r="AO15" s="11">
        <v>7.74</v>
      </c>
      <c r="AP15" s="11">
        <v>7.1634397500000002</v>
      </c>
      <c r="AQ15" s="11">
        <v>6.4223850200000001</v>
      </c>
      <c r="AR15" s="11">
        <v>5.8130204800000005</v>
      </c>
      <c r="AS15" s="11">
        <v>5.3757359200000003</v>
      </c>
      <c r="AT15" s="11">
        <v>4.84653753</v>
      </c>
      <c r="AU15" s="11">
        <v>5.5806488400000003</v>
      </c>
      <c r="AV15" s="11">
        <v>5.7764597899999996</v>
      </c>
      <c r="AW15" s="11">
        <v>5.8963164600000004</v>
      </c>
      <c r="AX15" s="11">
        <v>6.2826613099999999</v>
      </c>
      <c r="AY15" s="11">
        <v>7.3031016199999996</v>
      </c>
      <c r="AZ15" s="11">
        <v>7.8789733699999998</v>
      </c>
      <c r="BA15" s="11">
        <v>7.2819836899999997</v>
      </c>
      <c r="BB15" s="11">
        <v>7.1589406799999997</v>
      </c>
      <c r="BC15" s="11">
        <v>6.5178530800000001</v>
      </c>
      <c r="BD15" s="11">
        <v>6.9675111999999997</v>
      </c>
      <c r="BE15" s="11">
        <v>7.24</v>
      </c>
      <c r="BF15" s="11">
        <v>7.52</v>
      </c>
      <c r="BG15" s="11">
        <v>7.35</v>
      </c>
      <c r="BH15" s="11">
        <v>8.6300000000000008</v>
      </c>
      <c r="BI15" s="11">
        <v>9.0630000000000006</v>
      </c>
      <c r="BJ15" s="11">
        <v>8.7799999999999994</v>
      </c>
      <c r="BK15" s="11">
        <v>8.2121872600000003</v>
      </c>
      <c r="BL15" s="11">
        <v>5.9459060700000004</v>
      </c>
      <c r="BM15" s="11">
        <v>5.1740402999999997</v>
      </c>
      <c r="BN15" s="11">
        <v>5.5298445799999998</v>
      </c>
      <c r="BO15" s="11">
        <v>6.5760240599999999</v>
      </c>
      <c r="BP15" s="11">
        <v>6.7925062699999996</v>
      </c>
      <c r="BQ15" s="11">
        <v>7.1579398000000003</v>
      </c>
      <c r="BR15" s="11">
        <v>7.5142059899999998</v>
      </c>
      <c r="BS15" s="11">
        <v>7.6920512299999997</v>
      </c>
      <c r="BT15" s="11">
        <v>6.5368871799999999</v>
      </c>
      <c r="BU15" s="11">
        <v>6.1308255599999999</v>
      </c>
      <c r="BV15" s="11">
        <v>5.6878063699999997</v>
      </c>
      <c r="BW15" s="11">
        <v>4.8474294899999997</v>
      </c>
      <c r="BX15" s="11">
        <v>6.7695131899999996</v>
      </c>
      <c r="BY15" s="11">
        <v>8.2298012800000002</v>
      </c>
      <c r="BZ15" s="11">
        <v>8.6295308800000008</v>
      </c>
      <c r="CA15" s="11">
        <v>8.5769192699999994</v>
      </c>
      <c r="CB15" s="11">
        <v>7.6818930500000002</v>
      </c>
      <c r="CC15" s="11">
        <v>6.9462663600000001</v>
      </c>
      <c r="CD15" s="11">
        <v>5.9213785999999997</v>
      </c>
      <c r="CE15" s="12">
        <v>3.2543071799999996</v>
      </c>
      <c r="CF15" s="12">
        <v>3.6753572700000001</v>
      </c>
      <c r="CG15" s="12">
        <v>5.2252747699999995</v>
      </c>
      <c r="CH15" s="12">
        <v>5.0274707300000001</v>
      </c>
      <c r="CI15" s="12">
        <v>4.53069641</v>
      </c>
      <c r="CJ15" s="12">
        <v>3.4577300200000001</v>
      </c>
      <c r="CK15" s="12">
        <v>2.75856097</v>
      </c>
      <c r="CL15" s="12">
        <v>3.1616512600000002</v>
      </c>
      <c r="CM15" s="12">
        <v>5.2284844699999997</v>
      </c>
      <c r="CN15" s="12">
        <v>6.2679728000000008</v>
      </c>
      <c r="CO15" s="12">
        <v>2.1138124399999998</v>
      </c>
      <c r="CP15" s="12">
        <v>0.48205692999999999</v>
      </c>
      <c r="CQ15" s="46" t="e">
        <f>SUMIF(meses_nominal,CQ7,Confia_nominal)*100</f>
        <v>#REF!</v>
      </c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</row>
    <row r="16" spans="1:120">
      <c r="A16" s="9" t="s">
        <v>5</v>
      </c>
      <c r="B16" s="11">
        <v>0.86538114573981129</v>
      </c>
      <c r="C16" s="11">
        <v>0.79776815765629572</v>
      </c>
      <c r="D16" s="11">
        <v>0.79237676945189861</v>
      </c>
      <c r="E16" s="13" t="s">
        <v>2</v>
      </c>
      <c r="F16" s="11">
        <v>15.186188700000001</v>
      </c>
      <c r="G16" s="11">
        <v>13.99262246</v>
      </c>
      <c r="H16" s="11">
        <v>12.200805880000001</v>
      </c>
      <c r="I16" s="11">
        <v>12.815389100000001</v>
      </c>
      <c r="J16" s="11">
        <v>12.98069218</v>
      </c>
      <c r="K16" s="11">
        <v>13.113623580000001</v>
      </c>
      <c r="L16" s="11">
        <v>13.33261944</v>
      </c>
      <c r="M16" s="11">
        <v>13.53586849</v>
      </c>
      <c r="N16" s="11">
        <v>14.351140579999999</v>
      </c>
      <c r="O16" s="11">
        <v>14.450849740000001</v>
      </c>
      <c r="P16" s="11" t="s">
        <v>4</v>
      </c>
      <c r="Q16" s="11">
        <v>15.4105995</v>
      </c>
      <c r="R16" s="11">
        <v>14.636383500000001</v>
      </c>
      <c r="S16" s="11">
        <v>14.360433390000001</v>
      </c>
      <c r="T16" s="11">
        <v>14.01727032</v>
      </c>
      <c r="U16" s="11">
        <v>13.26719464</v>
      </c>
      <c r="V16" s="11">
        <v>13.08696364</v>
      </c>
      <c r="W16" s="11">
        <v>12.713810929999999</v>
      </c>
      <c r="X16" s="11">
        <v>12.702750760000001</v>
      </c>
      <c r="Y16" s="11">
        <v>12.315429269999999</v>
      </c>
      <c r="Z16" s="11">
        <v>11.200871360000001</v>
      </c>
      <c r="AA16" s="11">
        <v>10.82453201</v>
      </c>
      <c r="AB16" s="11">
        <v>10.04071772</v>
      </c>
      <c r="AC16" s="11">
        <v>9.3511602499999995</v>
      </c>
      <c r="AD16" s="11">
        <v>9.4222650699999999</v>
      </c>
      <c r="AE16" s="11">
        <v>9.6075329699999994</v>
      </c>
      <c r="AF16" s="11">
        <v>10.156811189999999</v>
      </c>
      <c r="AG16" s="11">
        <v>10.220000000000001</v>
      </c>
      <c r="AH16" s="11">
        <v>10.119999999999999</v>
      </c>
      <c r="AI16" s="11">
        <v>9.24</v>
      </c>
      <c r="AJ16" s="11">
        <v>8.61</v>
      </c>
      <c r="AK16" s="11">
        <v>8.3800000000000008</v>
      </c>
      <c r="AL16" s="11">
        <v>8.41</v>
      </c>
      <c r="AM16" s="11">
        <v>8.31</v>
      </c>
      <c r="AN16" s="11">
        <v>8.02</v>
      </c>
      <c r="AO16" s="11">
        <v>7.4</v>
      </c>
      <c r="AP16" s="11">
        <v>6.7412244100000001</v>
      </c>
      <c r="AQ16" s="11">
        <v>5.8557512699999998</v>
      </c>
      <c r="AR16" s="11">
        <v>5.1735764900000003</v>
      </c>
      <c r="AS16" s="11">
        <v>4.7233152399999998</v>
      </c>
      <c r="AT16" s="11">
        <v>4.1428794</v>
      </c>
      <c r="AU16" s="11">
        <v>4.9467147200000001</v>
      </c>
      <c r="AV16" s="11">
        <v>5.1961284399999998</v>
      </c>
      <c r="AW16" s="11">
        <v>5.5624226800000001</v>
      </c>
      <c r="AX16" s="11">
        <v>6.0366839600000004</v>
      </c>
      <c r="AY16" s="11">
        <v>6.9330262500000002</v>
      </c>
      <c r="AZ16" s="11">
        <v>7.6448735399999999</v>
      </c>
      <c r="BA16" s="11">
        <v>7.3706296499999997</v>
      </c>
      <c r="BB16" s="11">
        <v>7.2294383299999998</v>
      </c>
      <c r="BC16" s="11">
        <v>6.5890844499999996</v>
      </c>
      <c r="BD16" s="11">
        <v>6.9762121600000002</v>
      </c>
      <c r="BE16" s="11">
        <v>7.36</v>
      </c>
      <c r="BF16" s="11">
        <v>7.68</v>
      </c>
      <c r="BG16" s="11">
        <v>7.46</v>
      </c>
      <c r="BH16" s="11">
        <v>8.8699999999999992</v>
      </c>
      <c r="BI16" s="11">
        <v>9.2100000000000009</v>
      </c>
      <c r="BJ16" s="11">
        <v>8.84</v>
      </c>
      <c r="BK16" s="11">
        <v>8.4172292500000001</v>
      </c>
      <c r="BL16" s="11">
        <v>5.9177032699999996</v>
      </c>
      <c r="BM16" s="11">
        <v>5.0181316100000002</v>
      </c>
      <c r="BN16" s="11">
        <v>5.5065847899999998</v>
      </c>
      <c r="BO16" s="11">
        <v>6.68634196</v>
      </c>
      <c r="BP16" s="11">
        <v>7.01156516</v>
      </c>
      <c r="BQ16" s="11">
        <v>7.3642409400000002</v>
      </c>
      <c r="BR16" s="11">
        <v>7.7114930199999998</v>
      </c>
      <c r="BS16" s="11">
        <v>7.8716898400000002</v>
      </c>
      <c r="BT16" s="11">
        <v>6.5837034799999996</v>
      </c>
      <c r="BU16" s="11">
        <v>6.14044978</v>
      </c>
      <c r="BV16" s="11">
        <v>5.6696108900000004</v>
      </c>
      <c r="BW16" s="11">
        <v>4.8063330799999999</v>
      </c>
      <c r="BX16" s="11">
        <v>6.91521177</v>
      </c>
      <c r="BY16" s="11">
        <v>8.4600136799999994</v>
      </c>
      <c r="BZ16" s="11">
        <v>8.8952424699999995</v>
      </c>
      <c r="CA16" s="11">
        <v>8.82348292</v>
      </c>
      <c r="CB16" s="11">
        <v>7.8992312399999998</v>
      </c>
      <c r="CC16" s="11">
        <v>7.1310002199999998</v>
      </c>
      <c r="CD16" s="11">
        <v>6.0529701899999999</v>
      </c>
      <c r="CE16" s="12">
        <v>3.0131844299999999</v>
      </c>
      <c r="CF16" s="12">
        <v>3.4946441100000003</v>
      </c>
      <c r="CG16" s="12">
        <v>5.5171028800000004</v>
      </c>
      <c r="CH16" s="12">
        <v>5.3463083300000003</v>
      </c>
      <c r="CI16" s="12">
        <v>4.6883268100000004</v>
      </c>
      <c r="CJ16" s="12">
        <v>3.56360967</v>
      </c>
      <c r="CK16" s="12">
        <v>2.9025738400000001</v>
      </c>
      <c r="CL16" s="12">
        <v>3.35961314</v>
      </c>
      <c r="CM16" s="12">
        <v>5.1688624699999997</v>
      </c>
      <c r="CN16" s="12">
        <v>6.2223409700000003</v>
      </c>
      <c r="CO16" s="12">
        <v>2.5768383500000001</v>
      </c>
      <c r="CP16" s="12">
        <v>0.96053686000000005</v>
      </c>
      <c r="CQ16" s="46" t="e">
        <f>SUMIF(meses_nominal,CQ7,Crecer_nominal)*100</f>
        <v>#REF!</v>
      </c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</row>
    <row r="17" spans="1:119" ht="13.5" hidden="1" customHeight="1">
      <c r="A17" s="68" t="s">
        <v>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3"/>
      <c r="BI17" s="13"/>
      <c r="BJ17" s="13"/>
      <c r="BK17" s="13"/>
      <c r="BL17" s="13"/>
      <c r="BM17" s="13"/>
      <c r="BN17" s="11"/>
      <c r="BO17" s="11"/>
      <c r="BP17" s="11"/>
      <c r="BQ17" s="13"/>
      <c r="BR17" s="13"/>
      <c r="BS17" s="13"/>
      <c r="BT17" s="13"/>
      <c r="BU17" s="13"/>
      <c r="BV17" s="13"/>
      <c r="BW17" s="13"/>
      <c r="BX17" s="13"/>
      <c r="BY17" s="13"/>
      <c r="BZ17" s="11"/>
      <c r="CA17" s="11"/>
      <c r="CB17" s="11"/>
      <c r="CC17" s="11"/>
      <c r="CD17" s="11"/>
      <c r="CE17" s="12"/>
      <c r="CF17" s="12"/>
      <c r="CG17" s="14"/>
      <c r="CH17" s="14"/>
      <c r="CI17" s="14"/>
      <c r="CJ17" s="14"/>
      <c r="CK17" s="35"/>
      <c r="CL17" s="41"/>
      <c r="CM17" s="8"/>
      <c r="CN17" s="31"/>
      <c r="CO17" s="33"/>
      <c r="CP17" s="7"/>
      <c r="CQ17" s="7"/>
    </row>
    <row r="18" spans="1:119" hidden="1">
      <c r="A18" s="68"/>
      <c r="B18" s="11">
        <v>0.90811187524754511</v>
      </c>
      <c r="C18" s="11">
        <v>1.4469784255086264</v>
      </c>
      <c r="D18" s="11">
        <v>0.80619645998772971</v>
      </c>
      <c r="E18" s="11">
        <v>10.54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>
        <v>11.886799099999999</v>
      </c>
      <c r="Y18" s="11">
        <v>11.499065099999999</v>
      </c>
      <c r="Z18" s="11">
        <v>10.74328841</v>
      </c>
      <c r="AA18" s="11">
        <v>10.59541209</v>
      </c>
      <c r="AB18" s="11">
        <v>9.8375316399999999</v>
      </c>
      <c r="AC18" s="11">
        <v>9.1655772199999994</v>
      </c>
      <c r="AD18" s="11">
        <v>8.7068118900000009</v>
      </c>
      <c r="AE18" s="11">
        <v>8.2411519299999991</v>
      </c>
      <c r="AF18" s="11">
        <v>7.8939440200000002</v>
      </c>
      <c r="AG18" s="11">
        <v>7.62</v>
      </c>
      <c r="AH18" s="11">
        <v>7.35</v>
      </c>
      <c r="AI18" s="11">
        <v>6.97</v>
      </c>
      <c r="AJ18" s="11">
        <v>6.62</v>
      </c>
      <c r="AK18" s="11">
        <v>6.34</v>
      </c>
      <c r="AL18" s="11">
        <v>6.35</v>
      </c>
      <c r="AM18" s="11">
        <v>6.19</v>
      </c>
      <c r="AN18" s="11">
        <v>6.11</v>
      </c>
      <c r="AO18" s="11">
        <v>5.9</v>
      </c>
      <c r="AP18" s="11">
        <v>5.6083933500000001</v>
      </c>
      <c r="AQ18" s="11">
        <v>5.3864098899999995</v>
      </c>
      <c r="AR18" s="11">
        <v>5.3212838900000001</v>
      </c>
      <c r="AS18" s="11" t="e">
        <v>#REF!</v>
      </c>
      <c r="AT18" s="11" t="e">
        <v>#REF!</v>
      </c>
      <c r="AU18" s="11" t="e">
        <v>#REF!</v>
      </c>
      <c r="AV18" s="11" t="e">
        <v>#REF!</v>
      </c>
      <c r="AW18" s="11" t="e">
        <v>#REF!</v>
      </c>
      <c r="AX18" s="11">
        <v>4.2309217700000001</v>
      </c>
      <c r="AY18" s="11">
        <v>4.2315442299999999</v>
      </c>
      <c r="AZ18" s="11">
        <v>4.0480724700000001</v>
      </c>
      <c r="BA18" s="11">
        <v>3.8191547099999998</v>
      </c>
      <c r="BB18" s="11">
        <v>3.5826864199999999</v>
      </c>
      <c r="BC18" s="11">
        <v>3.3220533200000002</v>
      </c>
      <c r="BD18" s="11">
        <v>3.4406750599999998</v>
      </c>
      <c r="BE18" s="11">
        <v>3.92</v>
      </c>
      <c r="BF18" s="11">
        <v>4.16</v>
      </c>
      <c r="BG18" s="11">
        <v>4.55</v>
      </c>
      <c r="BH18" s="13" t="s">
        <v>2</v>
      </c>
      <c r="BI18" s="13" t="s">
        <v>2</v>
      </c>
      <c r="BJ18" s="13" t="s">
        <v>2</v>
      </c>
      <c r="BK18" s="13" t="s">
        <v>2</v>
      </c>
      <c r="BL18" s="13" t="s">
        <v>2</v>
      </c>
      <c r="BM18" s="13" t="s">
        <v>2</v>
      </c>
      <c r="BN18" s="15" t="s">
        <v>2</v>
      </c>
      <c r="BO18" s="15" t="s">
        <v>2</v>
      </c>
      <c r="BP18" s="15" t="s">
        <v>2</v>
      </c>
      <c r="BQ18" s="13" t="s">
        <v>2</v>
      </c>
      <c r="BR18" s="13" t="s">
        <v>2</v>
      </c>
      <c r="BS18" s="13" t="s">
        <v>2</v>
      </c>
      <c r="BT18" s="13" t="s">
        <v>2</v>
      </c>
      <c r="BU18" s="13" t="s">
        <v>2</v>
      </c>
      <c r="BV18" s="13" t="s">
        <v>2</v>
      </c>
      <c r="BW18" s="13" t="s">
        <v>2</v>
      </c>
      <c r="BX18" s="13" t="s">
        <v>2</v>
      </c>
      <c r="BY18" s="13" t="s">
        <v>2</v>
      </c>
      <c r="BZ18" s="15" t="s">
        <v>2</v>
      </c>
      <c r="CA18" s="15" t="s">
        <v>2</v>
      </c>
      <c r="CB18" s="15" t="s">
        <v>2</v>
      </c>
      <c r="CC18" s="15" t="s">
        <v>2</v>
      </c>
      <c r="CD18" s="15" t="s">
        <v>2</v>
      </c>
      <c r="CE18" s="16" t="s">
        <v>2</v>
      </c>
      <c r="CF18" s="16"/>
      <c r="CG18" s="16" t="s">
        <v>2</v>
      </c>
      <c r="CH18" s="16"/>
      <c r="CI18" s="16" t="s">
        <v>2</v>
      </c>
      <c r="CJ18" s="16"/>
      <c r="CK18" s="36" t="s">
        <v>2</v>
      </c>
      <c r="CL18" s="42"/>
      <c r="CM18" s="8"/>
      <c r="CN18" s="31"/>
      <c r="CO18" s="33"/>
      <c r="CP18" s="7"/>
      <c r="CQ18" s="7"/>
    </row>
    <row r="19" spans="1:119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9"/>
      <c r="CF19" s="19"/>
      <c r="CG19" s="19"/>
      <c r="CH19" s="19"/>
      <c r="CI19" s="19"/>
      <c r="CJ19" s="19"/>
      <c r="CK19" s="37"/>
      <c r="CL19" s="43"/>
      <c r="CM19" s="20"/>
      <c r="CN19" s="18"/>
      <c r="CO19" s="34"/>
      <c r="CP19" s="62"/>
      <c r="CQ19" s="62"/>
    </row>
    <row r="20" spans="1:119" hidden="1">
      <c r="A20" s="21" t="s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31"/>
      <c r="CL20" s="31"/>
      <c r="CM20" s="31"/>
      <c r="CN20" s="31"/>
      <c r="CO20" s="32"/>
      <c r="CP20" s="31"/>
      <c r="CQ20" s="8"/>
    </row>
    <row r="21" spans="1:119" ht="25.5" customHeight="1">
      <c r="A21" s="70" t="s">
        <v>14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2"/>
    </row>
    <row r="22" spans="1:119">
      <c r="A22" s="30" t="s">
        <v>11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76">
        <v>-2.2144556598407306</v>
      </c>
      <c r="CF22" s="77">
        <v>0.29313198760769765</v>
      </c>
      <c r="CG22" s="77">
        <v>5.5597152489730517</v>
      </c>
      <c r="CH22" s="76">
        <v>4.2564174762093732</v>
      </c>
      <c r="CI22" s="76">
        <v>2.4217065700577578</v>
      </c>
      <c r="CJ22" s="76">
        <v>0.76565354688911125</v>
      </c>
      <c r="CK22" s="76">
        <v>-2.1180469047809902</v>
      </c>
      <c r="CL22" s="77">
        <v>-1.0701686650185116</v>
      </c>
      <c r="CM22" s="77">
        <v>4.3866848477571496</v>
      </c>
      <c r="CN22" s="77">
        <v>4.9040637832278078</v>
      </c>
      <c r="CO22" s="76">
        <v>1.5269876845668273</v>
      </c>
      <c r="CP22" s="76">
        <v>0.29362486600119642</v>
      </c>
      <c r="CQ22" s="50" t="e">
        <f>SUMIF(Mes_real,CQ7,Promedio_real)*100</f>
        <v>#REF!</v>
      </c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</row>
    <row r="23" spans="1:119">
      <c r="A23" s="24" t="s">
        <v>6</v>
      </c>
      <c r="B23" s="12">
        <v>0.83421475481756502</v>
      </c>
      <c r="C23" s="12">
        <v>0.99919629102420138</v>
      </c>
      <c r="D23" s="12">
        <v>0.88217068470019</v>
      </c>
      <c r="E23" s="12">
        <v>13.19</v>
      </c>
      <c r="F23" s="12">
        <v>12.31024107</v>
      </c>
      <c r="G23" s="12">
        <v>12.76917102</v>
      </c>
      <c r="H23" s="12">
        <v>12.875100740000001</v>
      </c>
      <c r="I23" s="12">
        <v>12.90995669</v>
      </c>
      <c r="J23" s="12">
        <v>12.5521583</v>
      </c>
      <c r="K23" s="12">
        <v>12.66893142</v>
      </c>
      <c r="L23" s="12">
        <v>12.60710755</v>
      </c>
      <c r="M23" s="12">
        <v>12.707686219999999</v>
      </c>
      <c r="N23" s="12">
        <v>13.54593725</v>
      </c>
      <c r="O23" s="12">
        <v>13.564277110000001</v>
      </c>
      <c r="P23" s="12">
        <v>13.961964630000001</v>
      </c>
      <c r="Q23" s="12">
        <v>14.41571665</v>
      </c>
      <c r="R23" s="12">
        <v>13.77572831</v>
      </c>
      <c r="S23" s="12">
        <v>13.53852359</v>
      </c>
      <c r="T23" s="12">
        <v>13.187230850000001</v>
      </c>
      <c r="U23" s="12">
        <v>12.95748962</v>
      </c>
      <c r="V23" s="12">
        <v>12.87193128</v>
      </c>
      <c r="W23" s="12">
        <v>12.42044827</v>
      </c>
      <c r="X23" s="12">
        <v>12.530584510000001</v>
      </c>
      <c r="Y23" s="12">
        <v>12.1889909</v>
      </c>
      <c r="Z23" s="12">
        <v>11.063222700000001</v>
      </c>
      <c r="AA23" s="12">
        <v>10.72093106</v>
      </c>
      <c r="AB23" s="12">
        <v>9.9749551299999997</v>
      </c>
      <c r="AC23" s="12">
        <v>9.29069024</v>
      </c>
      <c r="AD23" s="12">
        <v>9.4333841100000004</v>
      </c>
      <c r="AE23" s="12">
        <v>9.4350099600000004</v>
      </c>
      <c r="AF23" s="12">
        <v>9.9008908899999994</v>
      </c>
      <c r="AG23" s="12">
        <v>9.98</v>
      </c>
      <c r="AH23" s="12">
        <v>9.8699999999999992</v>
      </c>
      <c r="AI23" s="12">
        <v>9.16</v>
      </c>
      <c r="AJ23" s="12">
        <v>8.48</v>
      </c>
      <c r="AK23" s="12">
        <v>8.34</v>
      </c>
      <c r="AL23" s="12">
        <v>8.3699999999999992</v>
      </c>
      <c r="AM23" s="12">
        <v>8.2799999999999994</v>
      </c>
      <c r="AN23" s="12">
        <v>8.11</v>
      </c>
      <c r="AO23" s="12">
        <v>7.74</v>
      </c>
      <c r="AP23" s="12">
        <v>7.1634397500000002</v>
      </c>
      <c r="AQ23" s="12">
        <v>6.4223850200000001</v>
      </c>
      <c r="AR23" s="12">
        <v>5.8130204800000005</v>
      </c>
      <c r="AS23" s="12">
        <v>5.3757359200000003</v>
      </c>
      <c r="AT23" s="12">
        <v>4.84653753</v>
      </c>
      <c r="AU23" s="12">
        <v>5.5806488400000003</v>
      </c>
      <c r="AV23" s="12">
        <v>5.7764597899999996</v>
      </c>
      <c r="AW23" s="12">
        <v>5.8963164600000004</v>
      </c>
      <c r="AX23" s="12">
        <v>6.2826613099999999</v>
      </c>
      <c r="AY23" s="12">
        <v>7.3031016199999996</v>
      </c>
      <c r="AZ23" s="12">
        <v>7.8789733699999998</v>
      </c>
      <c r="BA23" s="12">
        <v>7.2819836899999997</v>
      </c>
      <c r="BB23" s="12">
        <v>7.1589406799999997</v>
      </c>
      <c r="BC23" s="12">
        <v>6.5178530800000001</v>
      </c>
      <c r="BD23" s="12">
        <v>6.9675111999999997</v>
      </c>
      <c r="BE23" s="12">
        <v>7.24</v>
      </c>
      <c r="BF23" s="12">
        <v>7.52</v>
      </c>
      <c r="BG23" s="12">
        <v>7.35</v>
      </c>
      <c r="BH23" s="12">
        <v>8.6300000000000008</v>
      </c>
      <c r="BI23" s="12">
        <v>9.0630000000000006</v>
      </c>
      <c r="BJ23" s="12">
        <v>8.7799999999999994</v>
      </c>
      <c r="BK23" s="12">
        <v>8.2121872600000003</v>
      </c>
      <c r="BL23" s="12">
        <v>5.9459060700000004</v>
      </c>
      <c r="BM23" s="12">
        <v>5.1740402999999997</v>
      </c>
      <c r="BN23" s="12">
        <v>5.5298445799999998</v>
      </c>
      <c r="BO23" s="12">
        <v>6.5760240599999999</v>
      </c>
      <c r="BP23" s="12">
        <v>6.7925062699999996</v>
      </c>
      <c r="BQ23" s="12">
        <v>7.1579398000000003</v>
      </c>
      <c r="BR23" s="12">
        <v>7.5142059899999998</v>
      </c>
      <c r="BS23" s="12">
        <v>7.6920512299999997</v>
      </c>
      <c r="BT23" s="12">
        <v>6.5368871799999999</v>
      </c>
      <c r="BU23" s="12">
        <v>6.1308255599999999</v>
      </c>
      <c r="BV23" s="12">
        <v>5.6878063699999997</v>
      </c>
      <c r="BW23" s="12">
        <v>4.8474294899999997</v>
      </c>
      <c r="BX23" s="12">
        <v>6.7695131899999996</v>
      </c>
      <c r="BY23" s="12">
        <v>8.2298012800000002</v>
      </c>
      <c r="BZ23" s="12">
        <v>8.6295308800000008</v>
      </c>
      <c r="CA23" s="12">
        <v>8.5769192699999994</v>
      </c>
      <c r="CB23" s="12">
        <v>7.6818930500000002</v>
      </c>
      <c r="CC23" s="12">
        <v>6.9462663600000001</v>
      </c>
      <c r="CD23" s="12">
        <v>5.9213785999999997</v>
      </c>
      <c r="CE23" s="12">
        <v>-2.1100614524080408</v>
      </c>
      <c r="CF23" s="78">
        <v>0.37308284441861517</v>
      </c>
      <c r="CG23" s="78">
        <v>5.4255833784190077</v>
      </c>
      <c r="CH23" s="12">
        <v>4.1112913659793859</v>
      </c>
      <c r="CI23" s="12">
        <v>2.3506280328992268</v>
      </c>
      <c r="CJ23" s="12">
        <v>0.71819511292836591</v>
      </c>
      <c r="CK23" s="12">
        <v>-2.1812841789623949</v>
      </c>
      <c r="CL23" s="78">
        <v>-1.1577548529270842</v>
      </c>
      <c r="CM23" s="78">
        <v>4.4140548422305859</v>
      </c>
      <c r="CN23" s="78">
        <v>4.9249336492890983</v>
      </c>
      <c r="CO23" s="12">
        <v>1.3134362932830657</v>
      </c>
      <c r="CP23" s="12">
        <v>7.1762702918043431E-2</v>
      </c>
      <c r="CQ23" s="46" t="e">
        <f>SUMIF(Mes_real,CQ7,confia_real)*100</f>
        <v>#REF!</v>
      </c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</row>
    <row r="24" spans="1:119">
      <c r="A24" s="25" t="s">
        <v>5</v>
      </c>
      <c r="B24" s="26">
        <v>0.86538114573981129</v>
      </c>
      <c r="C24" s="26">
        <v>0.79776815765629572</v>
      </c>
      <c r="D24" s="26">
        <v>0.79237676945189861</v>
      </c>
      <c r="E24" s="27" t="s">
        <v>2</v>
      </c>
      <c r="F24" s="26">
        <v>15.186188700000001</v>
      </c>
      <c r="G24" s="26">
        <v>13.99262246</v>
      </c>
      <c r="H24" s="26">
        <v>12.200805880000001</v>
      </c>
      <c r="I24" s="26">
        <v>12.815389100000001</v>
      </c>
      <c r="J24" s="26">
        <v>12.98069218</v>
      </c>
      <c r="K24" s="26">
        <v>13.113623580000001</v>
      </c>
      <c r="L24" s="26">
        <v>13.33261944</v>
      </c>
      <c r="M24" s="26">
        <v>13.53586849</v>
      </c>
      <c r="N24" s="26">
        <v>14.351140579999999</v>
      </c>
      <c r="O24" s="26">
        <v>14.450849740000001</v>
      </c>
      <c r="P24" s="26" t="s">
        <v>4</v>
      </c>
      <c r="Q24" s="26">
        <v>15.4105995</v>
      </c>
      <c r="R24" s="26">
        <v>14.636383500000001</v>
      </c>
      <c r="S24" s="26">
        <v>14.360433390000001</v>
      </c>
      <c r="T24" s="26">
        <v>14.01727032</v>
      </c>
      <c r="U24" s="26">
        <v>13.26719464</v>
      </c>
      <c r="V24" s="26">
        <v>13.08696364</v>
      </c>
      <c r="W24" s="26">
        <v>12.713810929999999</v>
      </c>
      <c r="X24" s="26">
        <v>12.702750760000001</v>
      </c>
      <c r="Y24" s="26">
        <v>12.315429269999999</v>
      </c>
      <c r="Z24" s="26">
        <v>11.200871360000001</v>
      </c>
      <c r="AA24" s="26">
        <v>10.82453201</v>
      </c>
      <c r="AB24" s="26">
        <v>10.04071772</v>
      </c>
      <c r="AC24" s="26">
        <v>9.3511602499999995</v>
      </c>
      <c r="AD24" s="26">
        <v>9.4222650699999999</v>
      </c>
      <c r="AE24" s="26">
        <v>9.6075329699999994</v>
      </c>
      <c r="AF24" s="26">
        <v>10.156811189999999</v>
      </c>
      <c r="AG24" s="26">
        <v>10.220000000000001</v>
      </c>
      <c r="AH24" s="26">
        <v>10.119999999999999</v>
      </c>
      <c r="AI24" s="26">
        <v>9.24</v>
      </c>
      <c r="AJ24" s="26">
        <v>8.61</v>
      </c>
      <c r="AK24" s="26">
        <v>8.3800000000000008</v>
      </c>
      <c r="AL24" s="26">
        <v>8.41</v>
      </c>
      <c r="AM24" s="26">
        <v>8.31</v>
      </c>
      <c r="AN24" s="26">
        <v>8.02</v>
      </c>
      <c r="AO24" s="26">
        <v>7.4</v>
      </c>
      <c r="AP24" s="26">
        <v>6.7412244100000001</v>
      </c>
      <c r="AQ24" s="26">
        <v>5.8557512699999998</v>
      </c>
      <c r="AR24" s="26">
        <v>5.1735764900000003</v>
      </c>
      <c r="AS24" s="26">
        <v>4.7233152399999998</v>
      </c>
      <c r="AT24" s="26">
        <v>4.1428794</v>
      </c>
      <c r="AU24" s="26">
        <v>4.9467147200000001</v>
      </c>
      <c r="AV24" s="26">
        <v>5.1961284399999998</v>
      </c>
      <c r="AW24" s="26">
        <v>5.5624226800000001</v>
      </c>
      <c r="AX24" s="26">
        <v>6.0366839600000004</v>
      </c>
      <c r="AY24" s="26">
        <v>6.9330262500000002</v>
      </c>
      <c r="AZ24" s="26">
        <v>7.6448735399999999</v>
      </c>
      <c r="BA24" s="26">
        <v>7.3706296499999997</v>
      </c>
      <c r="BB24" s="26">
        <v>7.2294383299999998</v>
      </c>
      <c r="BC24" s="26">
        <v>6.5890844499999996</v>
      </c>
      <c r="BD24" s="26">
        <v>6.9762121600000002</v>
      </c>
      <c r="BE24" s="26">
        <v>7.36</v>
      </c>
      <c r="BF24" s="26">
        <v>7.68</v>
      </c>
      <c r="BG24" s="26">
        <v>7.46</v>
      </c>
      <c r="BH24" s="26">
        <v>8.8699999999999992</v>
      </c>
      <c r="BI24" s="26">
        <v>9.2100000000000009</v>
      </c>
      <c r="BJ24" s="26">
        <v>8.84</v>
      </c>
      <c r="BK24" s="26">
        <v>8.4172292500000001</v>
      </c>
      <c r="BL24" s="26">
        <v>5.9177032699999996</v>
      </c>
      <c r="BM24" s="26">
        <v>5.0181316100000002</v>
      </c>
      <c r="BN24" s="26">
        <v>5.5065847899999998</v>
      </c>
      <c r="BO24" s="26">
        <v>6.68634196</v>
      </c>
      <c r="BP24" s="26">
        <v>7.01156516</v>
      </c>
      <c r="BQ24" s="26">
        <v>7.3642409400000002</v>
      </c>
      <c r="BR24" s="26">
        <v>7.7114930199999998</v>
      </c>
      <c r="BS24" s="26">
        <v>7.8716898400000002</v>
      </c>
      <c r="BT24" s="26">
        <v>6.5837034799999996</v>
      </c>
      <c r="BU24" s="26">
        <v>6.14044978</v>
      </c>
      <c r="BV24" s="26">
        <v>5.6696108900000004</v>
      </c>
      <c r="BW24" s="26">
        <v>4.8063330799999999</v>
      </c>
      <c r="BX24" s="26">
        <v>6.91521177</v>
      </c>
      <c r="BY24" s="26">
        <v>8.4600136799999994</v>
      </c>
      <c r="BZ24" s="26">
        <v>8.8952424699999995</v>
      </c>
      <c r="CA24" s="26">
        <v>8.82348292</v>
      </c>
      <c r="CB24" s="26">
        <v>7.8992312399999998</v>
      </c>
      <c r="CC24" s="26">
        <v>7.1310002199999998</v>
      </c>
      <c r="CD24" s="26">
        <v>6.0529701899999999</v>
      </c>
      <c r="CE24" s="26">
        <v>-2.3386571577550197</v>
      </c>
      <c r="CF24" s="79">
        <v>0.19812577209799009</v>
      </c>
      <c r="CG24" s="79">
        <v>5.7179670173329367</v>
      </c>
      <c r="CH24" s="26">
        <v>4.4273476704996151</v>
      </c>
      <c r="CI24" s="26">
        <v>2.5049709292078504</v>
      </c>
      <c r="CJ24" s="26">
        <v>0.82127109618381766</v>
      </c>
      <c r="CK24" s="26">
        <v>-2.0441943455497213</v>
      </c>
      <c r="CL24" s="79">
        <v>-0.96808169014085399</v>
      </c>
      <c r="CM24" s="79">
        <v>4.3548942945028646</v>
      </c>
      <c r="CN24" s="79">
        <v>4.8798785248815202</v>
      </c>
      <c r="CO24" s="26">
        <v>1.7728329695406275</v>
      </c>
      <c r="CP24" s="26">
        <v>0.5482888756100035</v>
      </c>
      <c r="CQ24" s="49" t="e">
        <f>SUMIF(Mes_real,CQ7,Crecer_real)*100</f>
        <v>#REF!</v>
      </c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</row>
    <row r="25" spans="1:119" ht="19.5" customHeight="1">
      <c r="A25" s="70" t="s">
        <v>12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2"/>
    </row>
    <row r="26" spans="1:119">
      <c r="A26" s="30" t="s">
        <v>11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76">
        <v>25.746398383423376</v>
      </c>
      <c r="CF26" s="76">
        <v>26.162361234879086</v>
      </c>
      <c r="CG26" s="76">
        <v>27.128803216656422</v>
      </c>
      <c r="CH26" s="76">
        <v>27.518199509214671</v>
      </c>
      <c r="CI26" s="76">
        <v>28.379150881585829</v>
      </c>
      <c r="CJ26" s="76">
        <v>28.484702241219154</v>
      </c>
      <c r="CK26" s="76">
        <v>29.182674316978812</v>
      </c>
      <c r="CL26" s="76">
        <v>29.413313704486068</v>
      </c>
      <c r="CM26" s="76">
        <v>30.701647348795923</v>
      </c>
      <c r="CN26" s="76">
        <v>31.252433967844521</v>
      </c>
      <c r="CO26" s="76">
        <v>31.421284075868016</v>
      </c>
      <c r="CP26" s="76">
        <v>31.476607958728437</v>
      </c>
      <c r="CQ26" s="50" t="e">
        <f t="shared" ref="CE26:CQ26" si="0">SUMIF(mes_vc,CQ7,VC_Promedio)</f>
        <v>#REF!</v>
      </c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</row>
    <row r="27" spans="1:119">
      <c r="A27" s="24" t="s">
        <v>6</v>
      </c>
      <c r="B27" s="12">
        <v>0.83421475481756502</v>
      </c>
      <c r="C27" s="12">
        <v>0.99919629102420138</v>
      </c>
      <c r="D27" s="12">
        <v>0.88217068470019</v>
      </c>
      <c r="E27" s="12">
        <v>13.19</v>
      </c>
      <c r="F27" s="12">
        <v>12.31024107</v>
      </c>
      <c r="G27" s="12">
        <v>12.76917102</v>
      </c>
      <c r="H27" s="12">
        <v>12.875100740000001</v>
      </c>
      <c r="I27" s="12">
        <v>12.90995669</v>
      </c>
      <c r="J27" s="12">
        <v>12.5521583</v>
      </c>
      <c r="K27" s="12">
        <v>12.66893142</v>
      </c>
      <c r="L27" s="12">
        <v>12.60710755</v>
      </c>
      <c r="M27" s="12">
        <v>12.707686219999999</v>
      </c>
      <c r="N27" s="12">
        <v>13.54593725</v>
      </c>
      <c r="O27" s="12">
        <v>13.564277110000001</v>
      </c>
      <c r="P27" s="12">
        <v>13.961964630000001</v>
      </c>
      <c r="Q27" s="12">
        <v>14.41571665</v>
      </c>
      <c r="R27" s="12">
        <v>13.77572831</v>
      </c>
      <c r="S27" s="12">
        <v>13.53852359</v>
      </c>
      <c r="T27" s="12">
        <v>13.187230850000001</v>
      </c>
      <c r="U27" s="12">
        <v>12.95748962</v>
      </c>
      <c r="V27" s="12">
        <v>12.87193128</v>
      </c>
      <c r="W27" s="12">
        <v>12.42044827</v>
      </c>
      <c r="X27" s="12">
        <v>12.530584510000001</v>
      </c>
      <c r="Y27" s="12">
        <v>12.1889909</v>
      </c>
      <c r="Z27" s="12">
        <v>11.063222700000001</v>
      </c>
      <c r="AA27" s="12">
        <v>10.72093106</v>
      </c>
      <c r="AB27" s="12">
        <v>9.9749551299999997</v>
      </c>
      <c r="AC27" s="12">
        <v>9.29069024</v>
      </c>
      <c r="AD27" s="12">
        <v>9.4333841100000004</v>
      </c>
      <c r="AE27" s="12">
        <v>9.4350099600000004</v>
      </c>
      <c r="AF27" s="12">
        <v>9.9008908899999994</v>
      </c>
      <c r="AG27" s="12">
        <v>9.98</v>
      </c>
      <c r="AH27" s="12">
        <v>9.8699999999999992</v>
      </c>
      <c r="AI27" s="12">
        <v>9.16</v>
      </c>
      <c r="AJ27" s="12">
        <v>8.48</v>
      </c>
      <c r="AK27" s="12">
        <v>8.34</v>
      </c>
      <c r="AL27" s="12">
        <v>8.3699999999999992</v>
      </c>
      <c r="AM27" s="12">
        <v>8.2799999999999994</v>
      </c>
      <c r="AN27" s="12">
        <v>8.11</v>
      </c>
      <c r="AO27" s="12">
        <v>7.74</v>
      </c>
      <c r="AP27" s="12">
        <v>7.1634397500000002</v>
      </c>
      <c r="AQ27" s="12">
        <v>6.4223850200000001</v>
      </c>
      <c r="AR27" s="12">
        <v>5.8130204800000005</v>
      </c>
      <c r="AS27" s="12">
        <v>5.3757359200000003</v>
      </c>
      <c r="AT27" s="12">
        <v>4.84653753</v>
      </c>
      <c r="AU27" s="12">
        <v>5.5806488400000003</v>
      </c>
      <c r="AV27" s="12">
        <v>5.7764597899999996</v>
      </c>
      <c r="AW27" s="12">
        <v>5.8963164600000004</v>
      </c>
      <c r="AX27" s="12">
        <v>6.2826613099999999</v>
      </c>
      <c r="AY27" s="12">
        <v>7.3031016199999996</v>
      </c>
      <c r="AZ27" s="12">
        <v>7.8789733699999998</v>
      </c>
      <c r="BA27" s="12">
        <v>7.2819836899999997</v>
      </c>
      <c r="BB27" s="12">
        <v>7.1589406799999997</v>
      </c>
      <c r="BC27" s="12">
        <v>6.5178530800000001</v>
      </c>
      <c r="BD27" s="12">
        <v>6.9675111999999997</v>
      </c>
      <c r="BE27" s="12">
        <v>7.24</v>
      </c>
      <c r="BF27" s="12">
        <v>7.52</v>
      </c>
      <c r="BG27" s="12">
        <v>7.35</v>
      </c>
      <c r="BH27" s="12">
        <v>8.6300000000000008</v>
      </c>
      <c r="BI27" s="12">
        <v>9.0630000000000006</v>
      </c>
      <c r="BJ27" s="12">
        <v>8.7799999999999994</v>
      </c>
      <c r="BK27" s="12">
        <v>8.2121872600000003</v>
      </c>
      <c r="BL27" s="12">
        <v>5.9459060700000004</v>
      </c>
      <c r="BM27" s="12">
        <v>5.1740402999999997</v>
      </c>
      <c r="BN27" s="12">
        <v>5.5298445799999998</v>
      </c>
      <c r="BO27" s="12">
        <v>6.5760240599999999</v>
      </c>
      <c r="BP27" s="12">
        <v>6.7925062699999996</v>
      </c>
      <c r="BQ27" s="12">
        <v>7.1579398000000003</v>
      </c>
      <c r="BR27" s="12">
        <v>7.5142059899999998</v>
      </c>
      <c r="BS27" s="12">
        <v>7.6920512299999997</v>
      </c>
      <c r="BT27" s="12">
        <v>6.5368871799999999</v>
      </c>
      <c r="BU27" s="12">
        <v>6.1308255599999999</v>
      </c>
      <c r="BV27" s="12">
        <v>5.6878063699999997</v>
      </c>
      <c r="BW27" s="12">
        <v>4.8474294899999997</v>
      </c>
      <c r="BX27" s="12">
        <v>6.7695131899999996</v>
      </c>
      <c r="BY27" s="12">
        <v>8.2298012800000002</v>
      </c>
      <c r="BZ27" s="12">
        <v>8.6295308800000008</v>
      </c>
      <c r="CA27" s="12">
        <v>8.5769192699999994</v>
      </c>
      <c r="CB27" s="12">
        <v>7.6818930500000002</v>
      </c>
      <c r="CC27" s="12">
        <v>6.9462663600000001</v>
      </c>
      <c r="CD27" s="12">
        <v>5.9213785999999997</v>
      </c>
      <c r="CE27" s="12">
        <v>25.349203585806457</v>
      </c>
      <c r="CF27" s="12">
        <v>25.752267495806457</v>
      </c>
      <c r="CG27" s="12">
        <v>26.673769126451614</v>
      </c>
      <c r="CH27" s="12">
        <v>27.046955212580642</v>
      </c>
      <c r="CI27" s="12">
        <v>27.882276631935483</v>
      </c>
      <c r="CJ27" s="12">
        <v>27.982165901935481</v>
      </c>
      <c r="CK27" s="12">
        <v>28.651426233225809</v>
      </c>
      <c r="CL27" s="12">
        <v>28.866864399032256</v>
      </c>
      <c r="CM27" s="12">
        <v>30.149461597096774</v>
      </c>
      <c r="CN27" s="12">
        <v>30.676231611612895</v>
      </c>
      <c r="CO27" s="12">
        <v>30.786764673548383</v>
      </c>
      <c r="CP27" s="12">
        <v>30.824108505806453</v>
      </c>
      <c r="CQ27" s="46" t="e">
        <f t="shared" ref="CP27:CQ27" si="1">SUMIF(mes_vc,CQ7,Confia_vc)</f>
        <v>#REF!</v>
      </c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</row>
    <row r="28" spans="1:119">
      <c r="A28" s="25" t="s">
        <v>5</v>
      </c>
      <c r="B28" s="26">
        <v>0.86538114573981129</v>
      </c>
      <c r="C28" s="26">
        <v>0.79776815765629572</v>
      </c>
      <c r="D28" s="26">
        <v>0.79237676945189861</v>
      </c>
      <c r="E28" s="27" t="s">
        <v>2</v>
      </c>
      <c r="F28" s="26">
        <v>15.186188700000001</v>
      </c>
      <c r="G28" s="26">
        <v>13.99262246</v>
      </c>
      <c r="H28" s="26">
        <v>12.200805880000001</v>
      </c>
      <c r="I28" s="26">
        <v>12.815389100000001</v>
      </c>
      <c r="J28" s="26">
        <v>12.98069218</v>
      </c>
      <c r="K28" s="26">
        <v>13.113623580000001</v>
      </c>
      <c r="L28" s="26">
        <v>13.33261944</v>
      </c>
      <c r="M28" s="26">
        <v>13.53586849</v>
      </c>
      <c r="N28" s="26">
        <v>14.351140579999999</v>
      </c>
      <c r="O28" s="26">
        <v>14.450849740000001</v>
      </c>
      <c r="P28" s="26" t="s">
        <v>4</v>
      </c>
      <c r="Q28" s="26">
        <v>15.4105995</v>
      </c>
      <c r="R28" s="26">
        <v>14.636383500000001</v>
      </c>
      <c r="S28" s="26">
        <v>14.360433390000001</v>
      </c>
      <c r="T28" s="26">
        <v>14.01727032</v>
      </c>
      <c r="U28" s="26">
        <v>13.26719464</v>
      </c>
      <c r="V28" s="26">
        <v>13.08696364</v>
      </c>
      <c r="W28" s="26">
        <v>12.713810929999999</v>
      </c>
      <c r="X28" s="26">
        <v>12.702750760000001</v>
      </c>
      <c r="Y28" s="26">
        <v>12.315429269999999</v>
      </c>
      <c r="Z28" s="26">
        <v>11.200871360000001</v>
      </c>
      <c r="AA28" s="26">
        <v>10.82453201</v>
      </c>
      <c r="AB28" s="26">
        <v>10.04071772</v>
      </c>
      <c r="AC28" s="26">
        <v>9.3511602499999995</v>
      </c>
      <c r="AD28" s="26">
        <v>9.4222650699999999</v>
      </c>
      <c r="AE28" s="26">
        <v>9.6075329699999994</v>
      </c>
      <c r="AF28" s="26">
        <v>10.156811189999999</v>
      </c>
      <c r="AG28" s="26">
        <v>10.220000000000001</v>
      </c>
      <c r="AH28" s="26">
        <v>10.119999999999999</v>
      </c>
      <c r="AI28" s="26">
        <v>9.24</v>
      </c>
      <c r="AJ28" s="26">
        <v>8.61</v>
      </c>
      <c r="AK28" s="26">
        <v>8.3800000000000008</v>
      </c>
      <c r="AL28" s="26">
        <v>8.41</v>
      </c>
      <c r="AM28" s="26">
        <v>8.31</v>
      </c>
      <c r="AN28" s="26">
        <v>8.02</v>
      </c>
      <c r="AO28" s="26">
        <v>7.4</v>
      </c>
      <c r="AP28" s="26">
        <v>6.7412244100000001</v>
      </c>
      <c r="AQ28" s="26">
        <v>5.8557512699999998</v>
      </c>
      <c r="AR28" s="26">
        <v>5.1735764900000003</v>
      </c>
      <c r="AS28" s="26">
        <v>4.7233152399999998</v>
      </c>
      <c r="AT28" s="26">
        <v>4.1428794</v>
      </c>
      <c r="AU28" s="26">
        <v>4.9467147200000001</v>
      </c>
      <c r="AV28" s="26">
        <v>5.1961284399999998</v>
      </c>
      <c r="AW28" s="26">
        <v>5.5624226800000001</v>
      </c>
      <c r="AX28" s="26">
        <v>6.0366839600000004</v>
      </c>
      <c r="AY28" s="26">
        <v>6.9330262500000002</v>
      </c>
      <c r="AZ28" s="26">
        <v>7.6448735399999999</v>
      </c>
      <c r="BA28" s="26">
        <v>7.3706296499999997</v>
      </c>
      <c r="BB28" s="26">
        <v>7.2294383299999998</v>
      </c>
      <c r="BC28" s="26">
        <v>6.5890844499999996</v>
      </c>
      <c r="BD28" s="26">
        <v>6.9762121600000002</v>
      </c>
      <c r="BE28" s="26">
        <v>7.36</v>
      </c>
      <c r="BF28" s="26">
        <v>7.68</v>
      </c>
      <c r="BG28" s="26">
        <v>7.46</v>
      </c>
      <c r="BH28" s="26">
        <v>8.8699999999999992</v>
      </c>
      <c r="BI28" s="26">
        <v>9.2100000000000009</v>
      </c>
      <c r="BJ28" s="26">
        <v>8.84</v>
      </c>
      <c r="BK28" s="26">
        <v>8.4172292500000001</v>
      </c>
      <c r="BL28" s="26">
        <v>5.9177032699999996</v>
      </c>
      <c r="BM28" s="26">
        <v>5.0181316100000002</v>
      </c>
      <c r="BN28" s="26">
        <v>5.5065847899999998</v>
      </c>
      <c r="BO28" s="26">
        <v>6.68634196</v>
      </c>
      <c r="BP28" s="26">
        <v>7.01156516</v>
      </c>
      <c r="BQ28" s="26">
        <v>7.3642409400000002</v>
      </c>
      <c r="BR28" s="26">
        <v>7.7114930199999998</v>
      </c>
      <c r="BS28" s="26">
        <v>7.8716898400000002</v>
      </c>
      <c r="BT28" s="26">
        <v>6.5837034799999996</v>
      </c>
      <c r="BU28" s="26">
        <v>6.14044978</v>
      </c>
      <c r="BV28" s="26">
        <v>5.6696108900000004</v>
      </c>
      <c r="BW28" s="26">
        <v>4.8063330799999999</v>
      </c>
      <c r="BX28" s="26">
        <v>6.91521177</v>
      </c>
      <c r="BY28" s="26">
        <v>8.4600136799999994</v>
      </c>
      <c r="BZ28" s="26">
        <v>8.8952424699999995</v>
      </c>
      <c r="CA28" s="26">
        <v>8.82348292</v>
      </c>
      <c r="CB28" s="26">
        <v>7.8992312399999998</v>
      </c>
      <c r="CC28" s="26">
        <v>7.1310002199999998</v>
      </c>
      <c r="CD28" s="26">
        <v>6.0529701899999999</v>
      </c>
      <c r="CE28" s="26">
        <v>26.218422996129028</v>
      </c>
      <c r="CF28" s="26">
        <v>26.648380391935486</v>
      </c>
      <c r="CG28" s="26">
        <v>27.664920367741939</v>
      </c>
      <c r="CH28" s="26">
        <v>28.073084967419362</v>
      </c>
      <c r="CI28" s="26">
        <v>28.961942245483868</v>
      </c>
      <c r="CJ28" s="26">
        <v>29.073500138387093</v>
      </c>
      <c r="CK28" s="26">
        <v>29.802584009032255</v>
      </c>
      <c r="CL28" s="26">
        <v>30.050257269677424</v>
      </c>
      <c r="CM28" s="26">
        <v>31.343038589032265</v>
      </c>
      <c r="CN28" s="26">
        <v>31.920086744193544</v>
      </c>
      <c r="CO28" s="26">
        <v>32.150698028064511</v>
      </c>
      <c r="CP28" s="26">
        <v>32.226690939677418</v>
      </c>
      <c r="CQ28" s="49" t="e">
        <f t="shared" ref="CP28:CQ28" si="2">SUMIF(mes_vc,CQ7,Crecer_vc)</f>
        <v>#REF!</v>
      </c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</row>
    <row r="29" spans="1:119" ht="31.5" customHeight="1">
      <c r="A29" s="64" t="s">
        <v>0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38"/>
    </row>
  </sheetData>
  <mergeCells count="9">
    <mergeCell ref="A29:CK29"/>
    <mergeCell ref="A1:CM1"/>
    <mergeCell ref="A5:CM5"/>
    <mergeCell ref="C7:K7"/>
    <mergeCell ref="A17:A18"/>
    <mergeCell ref="A4:CQ4"/>
    <mergeCell ref="A21:CQ21"/>
    <mergeCell ref="A25:CQ25"/>
    <mergeCell ref="A8:CQ8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94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Rentabilidad y valor cuota</vt:lpstr>
      <vt:lpstr>'Rentabilidad y valor cuota'!Área_de_impresión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Pineda</dc:creator>
  <cp:lastModifiedBy>spmpineda</cp:lastModifiedBy>
  <cp:lastPrinted>2014-06-19T20:32:15Z</cp:lastPrinted>
  <dcterms:created xsi:type="dcterms:W3CDTF">2012-04-25T20:36:12Z</dcterms:created>
  <dcterms:modified xsi:type="dcterms:W3CDTF">2014-06-19T20:32:23Z</dcterms:modified>
</cp:coreProperties>
</file>